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990" windowHeight="9090" tabRatio="765" firstSheet="2" activeTab="2"/>
  </bookViews>
  <sheets>
    <sheet name="Hoja2" sheetId="1" state="hidden" r:id="rId1"/>
    <sheet name="Desplegables" sheetId="2" state="hidden" r:id="rId2"/>
    <sheet name="17_CANDELARIA" sheetId="3" r:id="rId3"/>
    <sheet name="Hoja contratación" sheetId="4" state="hidden" r:id="rId4"/>
    <sheet name="Protocolo MUSI" sheetId="5" state="hidden" r:id="rId5"/>
    <sheet name="listas" sheetId="6" state="hidden" r:id="rId6"/>
  </sheets>
  <externalReferences>
    <externalReference r:id="rId9"/>
  </externalReferences>
  <definedNames>
    <definedName name="_xlnm._FilterDatabase" localSheetId="2" hidden="1">'17_CANDELARIA'!$A$2:$AT$24</definedName>
    <definedName name="_xlnm._FilterDatabase" localSheetId="5" hidden="1">'listas'!$J$215:$AA$275</definedName>
    <definedName name="_GoBack" localSheetId="5">'listas'!$F$186</definedName>
    <definedName name="_xlfn.AGGREGATE" hidden="1">#NAME?</definedName>
    <definedName name="ANUALIZACION">'listas'!$E$3:$E$4</definedName>
    <definedName name="_xlnm.Print_Area" localSheetId="2">'17_CANDELARIA'!$A$2:$E$23</definedName>
    <definedName name="CODIGO_INDICADOR">'listas'!$S$216:$T$275</definedName>
    <definedName name="CODIGO_PROGRAMAS">'listas'!$E$101:$F$145</definedName>
    <definedName name="CODIGO_SECTOR">'listas'!$E$82:$F$95</definedName>
    <definedName name="COMPONENTE">'listas'!$F$152:$F$203</definedName>
    <definedName name="CONCEPTO_LINEA">'listas'!$E$152:$E$172</definedName>
    <definedName name="CORTES">'listas'!$L$285:$L$300</definedName>
    <definedName name="EJE_PILAR">'listas'!$E$71:$E$77</definedName>
    <definedName name="INDICADOR">'listas'!$S$216:$S$275</definedName>
    <definedName name="LINEA_INVERSION">'listas'!$D$152:$D$166</definedName>
    <definedName name="LOCALIDAD">'listas'!$D$9:$D$28</definedName>
    <definedName name="LOCALIDADES">'[1]Hoja2'!$B$47:$B$66</definedName>
    <definedName name="NO">'listas'!$E$61</definedName>
    <definedName name="NUMERO_LOCALIDAD">'listas'!$D$9:$E$28</definedName>
    <definedName name="PROGRAMAS">'listas'!$E$101:$E$145</definedName>
    <definedName name="RANGO_EJE_PILAR">'listas'!$E$71:$F$77</definedName>
    <definedName name="RNAGO_PROGRAMAS">'listas'!$E$101:$F$145</definedName>
    <definedName name="SECTOR">'listas'!$E$82:$E$95</definedName>
    <definedName name="SI">'listas'!$D$61:$D$64</definedName>
    <definedName name="_xlnm.Print_Titles" localSheetId="2">'17_CANDELARIA'!$2:$2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AP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Es una meta constante, por lo tanto es 450</t>
        </r>
      </text>
    </comment>
  </commentList>
</comments>
</file>

<file path=xl/comments4.xml><?xml version="1.0" encoding="utf-8"?>
<comments xmlns="http://schemas.openxmlformats.org/spreadsheetml/2006/main">
  <authors>
    <author>GFlorez</author>
  </authors>
  <commentList>
    <comment ref="X2" authorId="0">
      <text>
        <r>
          <rPr>
            <b/>
            <sz val="8"/>
            <rFont val="Tahoma"/>
            <family val="2"/>
          </rPr>
          <t>GFlorez:</t>
        </r>
        <r>
          <rPr>
            <sz val="8"/>
            <rFont val="Tahoma"/>
            <family val="2"/>
          </rPr>
          <t xml:space="preserve">
Abogado del FDL</t>
        </r>
      </text>
    </comment>
  </commentList>
</comments>
</file>

<file path=xl/sharedStrings.xml><?xml version="1.0" encoding="utf-8"?>
<sst xmlns="http://schemas.openxmlformats.org/spreadsheetml/2006/main" count="2899" uniqueCount="1083">
  <si>
    <t>UNO</t>
  </si>
  <si>
    <t>UNA CIUDAD QUE SUPERA LA SEGREGACIÓN Y LA DISCRIMINACIÓN</t>
  </si>
  <si>
    <t>DOS</t>
  </si>
  <si>
    <t>UN TERRITORIO QUE ENFRENTA EL CAMBIO CLIMÁTICO Y SE ORDENA ALREDEDOR DEL AGUA</t>
  </si>
  <si>
    <t>TRES</t>
  </si>
  <si>
    <t>UNA BOGOTÁ QUE DEFIENDE Y FORTALECE LO PÚBLICO</t>
  </si>
  <si>
    <t>EJE_UNO</t>
  </si>
  <si>
    <t>EJE_DOS</t>
  </si>
  <si>
    <t>EJE_TRES</t>
  </si>
  <si>
    <t>Garantía del desarrollo integral de la primera infancia.</t>
  </si>
  <si>
    <t>Territorios saludables y red de salud para la vida desde la diversidad.</t>
  </si>
  <si>
    <t>Construcción de saberes. Educación inclusiva, diversa y de calidad para disfrutar y aprender desde la primera infancia.</t>
  </si>
  <si>
    <t>Bogotá Humana con igualdad de oportunidades y equidad de género para las mujeres.</t>
  </si>
  <si>
    <t>Lucha contra distintos tipos de discriminación y violencias por condición, situación, identidad, diferencia, diversidad o etapa del ciclo vital.</t>
  </si>
  <si>
    <t>Bogotá Humana, por la dignidad de las víctimas.</t>
  </si>
  <si>
    <t>Bogotá, un territorio que defiende, protege y promueve los derechos humanos.</t>
  </si>
  <si>
    <t>Ejercicio de libertades culturales y deportivas.</t>
  </si>
  <si>
    <t>Ruralidad humana.</t>
  </si>
  <si>
    <t>Ciencia, tecnología e innovación para avanzar en el desarrollo de la ciudad.</t>
  </si>
  <si>
    <t>Fortalecimiento y mejoramiento de la calidad y cobertura de los servicios públicos.</t>
  </si>
  <si>
    <t>Vivienda y hábitat humano.</t>
  </si>
  <si>
    <t>Revitalización Centro Ampliado.</t>
  </si>
  <si>
    <t>Recuperación, rehabilitación y restauración de la estructura ecológica principal y de los espacios del agua.</t>
  </si>
  <si>
    <t>Estrategia territorial frente al cambio climático.</t>
  </si>
  <si>
    <t>Movilidad Humana.</t>
  </si>
  <si>
    <t>Gestión integral de riesgos.</t>
  </si>
  <si>
    <t>Basura cero.</t>
  </si>
  <si>
    <t>Bogotá Humana ambientalmente saludable.</t>
  </si>
  <si>
    <t>Bogotá Humana participa y decide.</t>
  </si>
  <si>
    <t>Fortalecimiento de las capacidades de gestión y coordinación del nivel central y las localidades desde los territorios.</t>
  </si>
  <si>
    <t>Transparencia, probidad, lucha contra la corrupción y control social efectivo e incluyente.</t>
  </si>
  <si>
    <t>Territorios de vida y paz con prevención del delito.</t>
  </si>
  <si>
    <t>Fortalecimiento de la seguridad ciudadana.</t>
  </si>
  <si>
    <t>Bogotá, ciudad de memoria, paz y reconciliación.</t>
  </si>
  <si>
    <t>Bogotá decide y protege el derecho fundamental a la salud de los intereses del  mercado y la corrupción.</t>
  </si>
  <si>
    <t>Fortalecimiento de la función administrativa y desarrollo institucional.</t>
  </si>
  <si>
    <t>Tic para gobierno digital, ciudad inteligente, y sociedad del conocimiento y del emprendimiento.</t>
  </si>
  <si>
    <t>Bogotá Humana internacional.</t>
  </si>
  <si>
    <t xml:space="preserve">USAQUÉN </t>
  </si>
  <si>
    <t>CHAPINERO</t>
  </si>
  <si>
    <t>SANTA FE</t>
  </si>
  <si>
    <t>SAN CRISTÓBAL</t>
  </si>
  <si>
    <t>USME</t>
  </si>
  <si>
    <t>TUNJUELITO</t>
  </si>
  <si>
    <t>BOSA</t>
  </si>
  <si>
    <t>KENNEDY</t>
  </si>
  <si>
    <t>FONTIBÓN</t>
  </si>
  <si>
    <t xml:space="preserve">ENGATIVA </t>
  </si>
  <si>
    <t>SUBA</t>
  </si>
  <si>
    <t>BARRIOS UNIDOS</t>
  </si>
  <si>
    <t>TEUSAQUILLO</t>
  </si>
  <si>
    <t>LOS MÁRTIRES</t>
  </si>
  <si>
    <t>ANTONIO NARIÑO</t>
  </si>
  <si>
    <t>PUENTE ARANDA</t>
  </si>
  <si>
    <t>LA CANDELARIA</t>
  </si>
  <si>
    <t>RAFAEL URIBE URIBE</t>
  </si>
  <si>
    <t>CIUDAD BOLÍVAR</t>
  </si>
  <si>
    <t>SUMAPAZ</t>
  </si>
  <si>
    <t>EJE</t>
  </si>
  <si>
    <t>PROGRAMA</t>
  </si>
  <si>
    <t>PRODUCTO</t>
  </si>
  <si>
    <t>INDICADOR UNIFICADO</t>
  </si>
  <si>
    <t>CÓDIGO</t>
  </si>
  <si>
    <t>Garantía del desarrollo integral de la infancia</t>
  </si>
  <si>
    <t>Promoción</t>
  </si>
  <si>
    <t>Personas vinculadas a acciones de promoción del buen trato</t>
  </si>
  <si>
    <t>Dotación</t>
  </si>
  <si>
    <t>Equipamientos para la atención a la primera infancia dotados</t>
  </si>
  <si>
    <t>Adecuación</t>
  </si>
  <si>
    <t>Equipamientos para la atención a la primera infancia adecuados</t>
  </si>
  <si>
    <t xml:space="preserve">Territorios saludables y red de salud para la vida desde la diversidad </t>
  </si>
  <si>
    <t>Promoción y prevención</t>
  </si>
  <si>
    <t xml:space="preserve">Personas vinculadas a acciones de promoción y prevención en salud </t>
  </si>
  <si>
    <t>Intervención</t>
  </si>
  <si>
    <t xml:space="preserve">Focos intervenidos para el control de vectores y plagas </t>
  </si>
  <si>
    <t>Ayudas técnicas</t>
  </si>
  <si>
    <t>Personas benficiadas con ayudas técnicas</t>
  </si>
  <si>
    <t>Construcción de saberes. Educación inclusiva, diversa y de calidad para disfrutar y aprender.</t>
  </si>
  <si>
    <t>Planteles educativos dotados</t>
  </si>
  <si>
    <t>Construcción de saberes. Educación inclusiva, diversa y de calidad para disfrutar y aprender</t>
  </si>
  <si>
    <t>Estudiantes vinculados a actividades extraescolares</t>
  </si>
  <si>
    <t>Personas vinculadas a programas de educación para adultos</t>
  </si>
  <si>
    <t>Personas beneficiadas con acciones de gestión para acceder a la educación superior</t>
  </si>
  <si>
    <t>Foros educativos realizados</t>
  </si>
  <si>
    <t>Número de cupos en programas de educación superior promovidos en las IED</t>
  </si>
  <si>
    <t>Número de bibliotecas locales y barriales dotadas para programas de promoción a la lectura</t>
  </si>
  <si>
    <t>Bogotá Humana con igualdad de oportunidades y equidad de género para las mujeres</t>
  </si>
  <si>
    <t>Personas vinculadas a procesos de prevención de la violencia y discriminación de género</t>
  </si>
  <si>
    <t>Lucha contra distintos tipos de discriminación y violencias por condición, situación, identidad, diferencia, diversidad o etapa del ciclo vital</t>
  </si>
  <si>
    <t>Personas vinculadas a procesos de reconocimiento de la identidad de género, orientación y diversidad sexual</t>
  </si>
  <si>
    <t>Personas vinculadas a estrategias de prevencion de las violencias, violencia intrafamiliar y la discriminación</t>
  </si>
  <si>
    <t>Centros noche dotados</t>
  </si>
  <si>
    <t>Apoyos a iniciativas</t>
  </si>
  <si>
    <t>Iniciativas juveniles apoyadas</t>
  </si>
  <si>
    <t>Subsidio</t>
  </si>
  <si>
    <t>Personas con subsidio tipo C  beneficiadas</t>
  </si>
  <si>
    <t>Bogotá, un territorio que defiende, protege y promueve los derechos humanos</t>
  </si>
  <si>
    <t>Personas vinculadas a procesos de promoción en derechos humanos</t>
  </si>
  <si>
    <t>Personas vínculadas a acciones de promoción de  rutas de acceso a la justicia formal</t>
  </si>
  <si>
    <t>Bogotá, un territorio que defiende, protege y promueve los Derechos Humanos</t>
  </si>
  <si>
    <t>Personas vinculadas a procesos de resolución alternativa de conflictos</t>
  </si>
  <si>
    <t>Ejercicio de las libertades culturales y deportivas</t>
  </si>
  <si>
    <t>Eventos</t>
  </si>
  <si>
    <t>Eventos culturales realizados</t>
  </si>
  <si>
    <t>Personas vinculadas a la oferta cultural</t>
  </si>
  <si>
    <t>Personas capacitadas en formación artística informal</t>
  </si>
  <si>
    <t>Iniciativas culturales apoyadas</t>
  </si>
  <si>
    <t>Escenarios culturales dotados</t>
  </si>
  <si>
    <t>Corredores cuturales, y/o turisticos diseñados y/o intervenidos</t>
  </si>
  <si>
    <t>Espacios recuperados o apropiados culturalmente</t>
  </si>
  <si>
    <t>Personas vinculadas a escuelas de formación deportiva</t>
  </si>
  <si>
    <t>Eventos de recreación y deporte realizados</t>
  </si>
  <si>
    <t xml:space="preserve">Personas vinculadas a la oferta recreativa y deportiva </t>
  </si>
  <si>
    <t>Iniciativas deportivas apoyadas</t>
  </si>
  <si>
    <t xml:space="preserve">Materiales y elementos para la práctica recreativa y deportiva  entregados
</t>
  </si>
  <si>
    <t>Parques vecinales intervenidos</t>
  </si>
  <si>
    <t>Parques de bolsillo intervenidos</t>
  </si>
  <si>
    <t>Construcción de parques</t>
  </si>
  <si>
    <t>Parques vecinales construidos</t>
  </si>
  <si>
    <t>Parques de bolisllo construidos</t>
  </si>
  <si>
    <t>Ruralidad humana</t>
  </si>
  <si>
    <t>Intervención de acueductos</t>
  </si>
  <si>
    <t>Metros lineales de acueducto y alcantarilladlo rural intervenidos</t>
  </si>
  <si>
    <t>Vivienda y hábitat humanos</t>
  </si>
  <si>
    <t xml:space="preserve">Personas beneficiadas con asesoría y acompañamiento en soluciones de vivienda </t>
  </si>
  <si>
    <t>Corredores ambientales diseñados y/o intervenidos</t>
  </si>
  <si>
    <t>Recuperación, rehabilitación y restauración de la estructura ecológica principal y de los espacios del agua</t>
  </si>
  <si>
    <t>Personas vinculadas en acciones para la conservación o recuperación de los espacios del agua</t>
  </si>
  <si>
    <t>Personas vinculadas a procesos de sensibilización sobre contaminación atmosférica, visual  y auditiva.</t>
  </si>
  <si>
    <t>Número de  personas vinculadas  a los procesos de  fortalecimiento de los PRAES y PROCEDAS de la localidad.</t>
  </si>
  <si>
    <t>Movilidad Humana</t>
  </si>
  <si>
    <t>Mantenimiento de vias</t>
  </si>
  <si>
    <t>Km/carril de malla vial local recuperados</t>
  </si>
  <si>
    <t>Mantenimiento vías</t>
  </si>
  <si>
    <t>Km/carril de malla vial rural recuperados</t>
  </si>
  <si>
    <t>Construcción de vias</t>
  </si>
  <si>
    <t>Km/carril de malla vial local construidos.</t>
  </si>
  <si>
    <t>Km/carril de malla vial rural construidos.</t>
  </si>
  <si>
    <t>Construcción espacio público</t>
  </si>
  <si>
    <t>m2 de espacio público  construidos.</t>
  </si>
  <si>
    <t>Mantenimiento espacio público</t>
  </si>
  <si>
    <t>m2 de espacio público recuperado</t>
  </si>
  <si>
    <t>Gestión integral de riesgos</t>
  </si>
  <si>
    <t>Porcentaje de obras para el manejo de riesgo realizadas frente a las solicitadas</t>
  </si>
  <si>
    <t>Habitantes sensibilizados en gestión local del riesgo</t>
  </si>
  <si>
    <t xml:space="preserve">Dotaciones realizadas al CLE </t>
  </si>
  <si>
    <t>Basura Cero</t>
  </si>
  <si>
    <t>Personas vinculadas a campañas de promoción de reciclaje y disposición diferenciada de residuos sólidos</t>
  </si>
  <si>
    <t>Iniciativas de aprovechamiento de residuos  apoyadas</t>
  </si>
  <si>
    <t xml:space="preserve">Bogotá humana ambientalmente saludable </t>
  </si>
  <si>
    <t>Arboles sembrados</t>
  </si>
  <si>
    <t>Número de personas beneficiadas con campañas para el manejo y cuidado de animales</t>
  </si>
  <si>
    <t>Bogotá Humana: Participa y Decide</t>
  </si>
  <si>
    <t xml:space="preserve">Personas  vinculadas a procesos de presupestos participativos </t>
  </si>
  <si>
    <t>Personas vinculadas a procesos de promoción de la política de juventud</t>
  </si>
  <si>
    <t>Salones comunales dotados</t>
  </si>
  <si>
    <t>Salones comunales construidos</t>
  </si>
  <si>
    <t>Fortalecimiento de organizaciones</t>
  </si>
  <si>
    <t>Organizaciones sociales fortalecidas para la participación</t>
  </si>
  <si>
    <t>Medios comunitarios apoyados</t>
  </si>
  <si>
    <t>Fortalecimiento de las capacidades de gestión y coordinación del nivel central y las localidades desde los territorios</t>
  </si>
  <si>
    <t>Porcentaje de solicitudes sobre inspeccción, vigilancia y control para la convivencia intervenidas frente a las solicitadas</t>
  </si>
  <si>
    <t>Personas vinculadas a la promoción de espacios para mejorar la convivencia ciudadana</t>
  </si>
  <si>
    <t>Personas vinculadas en  campañas para promover la participación social en planeación local, control social</t>
  </si>
  <si>
    <t>Territorios de vida y paz con prevención del delito</t>
  </si>
  <si>
    <t>Personas vinculadas a campañas de seguridad</t>
  </si>
  <si>
    <t>Personas vinculadas a acciones para la prevención del consumo de SPA y otras sustancias</t>
  </si>
  <si>
    <t>Personas vinculadas a  campañas de apoyo para mejorar la convivencia frente a las infracciones de control urbanístico y legal funcionamiento de los establecimientos de comercio</t>
  </si>
  <si>
    <t>Equipamiento institucional intervenido para el desarrollo de una infraestructura institucional acorde a las necesidades de la Localidad</t>
  </si>
  <si>
    <t>Código Programa</t>
  </si>
  <si>
    <t>Código meta PDL</t>
  </si>
  <si>
    <t>Nombre Proyecto</t>
  </si>
  <si>
    <t>Código meta proyecto</t>
  </si>
  <si>
    <t>Ponderación de la meta de proyecto frente a la meta del Plan</t>
  </si>
  <si>
    <t>Avance Acumulado contratado (Meta de Proyecto) %</t>
  </si>
  <si>
    <t>% AVANCE META PLAN CONSOLIDADO (contratado)</t>
  </si>
  <si>
    <t>PRIMERA INFANCIA Y DOTACIÓN JARDINES</t>
  </si>
  <si>
    <t>No agrega</t>
  </si>
  <si>
    <t>OTRAS INVERSIONES</t>
  </si>
  <si>
    <t>BONOS TIPO C</t>
  </si>
  <si>
    <t>Personas capacitadas en formación informal artística, cultural y del patrimonio</t>
  </si>
  <si>
    <t>FORMACIÓN, EVENTOS CULTURALES y CARNAVAL</t>
  </si>
  <si>
    <t xml:space="preserve">Parques vecinales y/o de bolsillo intervenidos </t>
  </si>
  <si>
    <t>MANTENIMIENTO DE PARQUES VECINALES Y DE BOLSILLO</t>
  </si>
  <si>
    <t>Iniciativas ambientales y de aprovechamiento de residuos  apoyadas</t>
  </si>
  <si>
    <t>CUERPOS DE AGUA</t>
  </si>
  <si>
    <t>MITIGACIÓN- GESTIÓN DEL RIESGO</t>
  </si>
  <si>
    <t>MALLA VIAL LOCAL Y  ESPACIO PUBLICO</t>
  </si>
  <si>
    <t>Acciones realizadas para la rendición de cuentas</t>
  </si>
  <si>
    <t>Personas vinculadas a la promoción de espacios y/o campañas  para mejorar la convivencia y seguridad ciudadana</t>
  </si>
  <si>
    <t>CASAS DE JUSTICIA</t>
  </si>
  <si>
    <t>Ediles con pago de honorarios cubierto</t>
  </si>
  <si>
    <t>Estrategias realizadas de fortalecimiento institucional</t>
  </si>
  <si>
    <t>CONTROL URBANÍSTICO- DESCONGESTIÓN</t>
  </si>
  <si>
    <t>PREDIS</t>
  </si>
  <si>
    <t>10. SDIS</t>
  </si>
  <si>
    <t>Selección abreviada subasta inversa</t>
  </si>
  <si>
    <t>Compraventa</t>
  </si>
  <si>
    <t>Liquidado</t>
  </si>
  <si>
    <t>Selección abreviada menor cuantía</t>
  </si>
  <si>
    <t>Aceptacion de oferta</t>
  </si>
  <si>
    <t>Contratación directa</t>
  </si>
  <si>
    <t>Resolución</t>
  </si>
  <si>
    <t>N/A</t>
  </si>
  <si>
    <t>En proceso de liquidación</t>
  </si>
  <si>
    <t>En ejecución</t>
  </si>
  <si>
    <t>Licitación pública</t>
  </si>
  <si>
    <t>Concurso de méritos</t>
  </si>
  <si>
    <t>Recolección de escombros</t>
  </si>
  <si>
    <t>Compra de vehiculos</t>
  </si>
  <si>
    <t>Apoyo logistico para el fortalecimiento administrativo</t>
  </si>
  <si>
    <t>Por iniciar</t>
  </si>
  <si>
    <t>4. EDUCACIÓN</t>
  </si>
  <si>
    <t>Consultoria / Interventoría</t>
  </si>
  <si>
    <t>7. HABITAT</t>
  </si>
  <si>
    <t>Contrato de Obra</t>
  </si>
  <si>
    <t xml:space="preserve">Contrato de prestación de servicios </t>
  </si>
  <si>
    <t xml:space="preserve">TEMAS PRIORITARIOS </t>
  </si>
  <si>
    <t>1. AMBIENTE</t>
  </si>
  <si>
    <t>2. CULTURA</t>
  </si>
  <si>
    <t>3. D. ECONÓMICO</t>
  </si>
  <si>
    <t xml:space="preserve">5. GOBIERNO </t>
  </si>
  <si>
    <t>6. PLANEACIÓN</t>
  </si>
  <si>
    <t>8. MOVILIDAD</t>
  </si>
  <si>
    <t>9. SALUD</t>
  </si>
  <si>
    <t>11. SECRETARÍA GENERAL</t>
  </si>
  <si>
    <t>12. SECRETARÍA DE LA MUJER</t>
  </si>
  <si>
    <t>Modalidad de Selección</t>
  </si>
  <si>
    <t>Adición</t>
  </si>
  <si>
    <t>Prorroga</t>
  </si>
  <si>
    <t>Adición y Prorroga</t>
  </si>
  <si>
    <t>No aplica</t>
  </si>
  <si>
    <t>Mínima Cuantía</t>
  </si>
  <si>
    <t>Tipo de Contrato</t>
  </si>
  <si>
    <t>Convenio Interadministrativo</t>
  </si>
  <si>
    <t xml:space="preserve">Convenio de Asociación </t>
  </si>
  <si>
    <t>Convenio Marco</t>
  </si>
  <si>
    <t>Acta</t>
  </si>
  <si>
    <t>Arrendamiento y adquisición de inmuebles</t>
  </si>
  <si>
    <t>Contrato de seguros</t>
  </si>
  <si>
    <t>Contrato de suministro</t>
  </si>
  <si>
    <t>Promesa de compraventas (inmuebles)</t>
  </si>
  <si>
    <t>Estado del contrato</t>
  </si>
  <si>
    <t>Anulado</t>
  </si>
  <si>
    <t>Caducado</t>
  </si>
  <si>
    <t>Suspendido</t>
  </si>
  <si>
    <t>Declaratoria de incumplimiento</t>
  </si>
  <si>
    <t>Dotacion (restringida mobiliario)</t>
  </si>
  <si>
    <t>Servicios personales</t>
  </si>
  <si>
    <t>Gestión Documental</t>
  </si>
  <si>
    <t>Seguros de metrología (pesas y medidas)</t>
  </si>
  <si>
    <t xml:space="preserve">Implementación de  puntos wifi en la localidad. </t>
  </si>
  <si>
    <t>Demoliciones</t>
  </si>
  <si>
    <t>Sistemas de calidad y mejoramiento institucional(piga)</t>
  </si>
  <si>
    <t>Infraestructura Tecnologica (lo que no se cubre con SDH)</t>
  </si>
  <si>
    <t>Fallos judiciales</t>
  </si>
  <si>
    <t>Pagos ediles</t>
  </si>
  <si>
    <t>Adquisición de equipo de intervención vial (consulta con SDH)</t>
  </si>
  <si>
    <t>SECTOR</t>
  </si>
  <si>
    <t>Protección integral a niños y niñas y adolescentes</t>
  </si>
  <si>
    <t>Adecuación , habilitación y dotación de jardines</t>
  </si>
  <si>
    <t>Promoción, prevención e intervención en salud</t>
  </si>
  <si>
    <t>Inspección, vigilancia y control(IVC) del sistema de salud</t>
  </si>
  <si>
    <t>Infraestructura y dotación escolar</t>
  </si>
  <si>
    <t>Actividades Extraescolares</t>
  </si>
  <si>
    <t>Validación Escolar</t>
  </si>
  <si>
    <t>Apoyo a la educación superior</t>
  </si>
  <si>
    <t xml:space="preserve">Espacios y procesos de participación ciudadana fortalecidos </t>
  </si>
  <si>
    <t xml:space="preserve">Personas vinculadas a procesos de reconocimiento de la identidad de género, orientación y diversidad sexual, grupo étnico y etario. </t>
  </si>
  <si>
    <t>Protección  integral a personas y familias en situación de vulneración</t>
  </si>
  <si>
    <t>Prevención, atención y gestión del conflicto en la localidad</t>
  </si>
  <si>
    <t>Espacios artísticos y culturales</t>
  </si>
  <si>
    <t>2. CULTURA Y RECREACIÓN</t>
  </si>
  <si>
    <t>Formación artística y cultural</t>
  </si>
  <si>
    <t>Infraestructura y dotación a centros artísticos y culturales</t>
  </si>
  <si>
    <t>Promoción turística y posicionamiento de la localidad como destino turístico</t>
  </si>
  <si>
    <t>Eventos y actividades recreativas y deportivas</t>
  </si>
  <si>
    <t>Materiales y elementos para la práctica recreativa y deportiva  entregados</t>
  </si>
  <si>
    <t>Parques y escenarios deportivos</t>
  </si>
  <si>
    <t>Acueductos y alcantarillados</t>
  </si>
  <si>
    <t>Personas beneficiadas con asesoría y acompañamiento en soluciones de vivienda y mejoramiento de barrios</t>
  </si>
  <si>
    <t>Regulación legalización de predios y apoyo a la vivienda</t>
  </si>
  <si>
    <t>Calidad ambiental y preservación del patrimonio natural</t>
  </si>
  <si>
    <t>Personas vinculadas en acciones para la conservación o recuperación de los espacios del agua y la protección del ambiente</t>
  </si>
  <si>
    <t>Organizaciones apoyadas para la protección del ambiente</t>
  </si>
  <si>
    <t>Sistema de información ambiental</t>
  </si>
  <si>
    <t>Espacios ambientales intervenidos</t>
  </si>
  <si>
    <t>Vías Locales</t>
  </si>
  <si>
    <t>Espacio Publico</t>
  </si>
  <si>
    <t>Dotaciones con elementos de mobiliario urbano realizadas</t>
  </si>
  <si>
    <t>Acciones realizadas para promover el uso de medios alternativos de movilidad</t>
  </si>
  <si>
    <t>Gestión para la prevención y mitigación del riesgo</t>
  </si>
  <si>
    <t xml:space="preserve">Manejo integral de residuos sólidos </t>
  </si>
  <si>
    <t xml:space="preserve">Plantación y mantenimiento de arboles, jardines y especies vegetales </t>
  </si>
  <si>
    <t>Bogotá decide y protege el derecho fundamental a la salud pública</t>
  </si>
  <si>
    <t>Personas vinculadas en exigibilidad de derecho a la salud</t>
  </si>
  <si>
    <t>Acciones realizadas para mejorar la seguridad</t>
  </si>
  <si>
    <t>Personas vinculadas en campañas para promover la participación y el control social</t>
  </si>
  <si>
    <t>Espacios para el control social</t>
  </si>
  <si>
    <t>Infraestructura para la atención de servicio al ciudadano</t>
  </si>
  <si>
    <t>Fortalecimiento institucional</t>
  </si>
  <si>
    <t>No. Localidad</t>
  </si>
  <si>
    <t xml:space="preserve">Nombre Localidad </t>
  </si>
  <si>
    <t>Código Eje/Pilar</t>
  </si>
  <si>
    <t>Nombre Eje/Pilar</t>
  </si>
  <si>
    <t>Nombre Programa</t>
  </si>
  <si>
    <t>Nombre meta PDL</t>
  </si>
  <si>
    <t>Código Proyecto</t>
  </si>
  <si>
    <t>Proceso meta proyecto</t>
  </si>
  <si>
    <t>Magnitud meta proyecto</t>
  </si>
  <si>
    <t>Unidad de Medida meta proyecto</t>
  </si>
  <si>
    <t>Descripción meta proyecto</t>
  </si>
  <si>
    <t>Línea de Inversión</t>
  </si>
  <si>
    <t>Tipo de anualización meta proyecto</t>
  </si>
  <si>
    <t xml:space="preserve">Sector relacionado </t>
  </si>
  <si>
    <t>Producto PMR</t>
  </si>
  <si>
    <t xml:space="preserve">Código Indicador </t>
  </si>
  <si>
    <t xml:space="preserve">Nombre Indicador </t>
  </si>
  <si>
    <t>Avance Acumulado entregado (Meta de Proyecto) %</t>
  </si>
  <si>
    <t>% AVANCE META PLAN CONSOLIDADO (ejecución entregada)</t>
  </si>
  <si>
    <t xml:space="preserve">Linea Base </t>
  </si>
  <si>
    <t>Magnitud programada meta proyecto 2017</t>
  </si>
  <si>
    <t>Magnitud programada meta proyecto 2018</t>
  </si>
  <si>
    <t>Magnitud programada meta proyecto 2019</t>
  </si>
  <si>
    <t>Magnitud programada meta proyecto 2020</t>
  </si>
  <si>
    <t>Total magnitud programada meta proyecto</t>
  </si>
  <si>
    <t>Magnitud contratada meta proyecto (30-09-2017)</t>
  </si>
  <si>
    <t>Magnitud contratada meta proyecto (31-12-2017)</t>
  </si>
  <si>
    <t>Sumatoria Magnitu contratada meta proyecto 2017</t>
  </si>
  <si>
    <t>Magnitud contratada meta proyecto (31-03-2018)</t>
  </si>
  <si>
    <t>Magnitud contratada meta proyecto (30-06-2018)</t>
  </si>
  <si>
    <t>Magnitud contratada meta proyecto (30-09-2018)</t>
  </si>
  <si>
    <t>Magnitud contratada meta proyecto (31-12-2018)</t>
  </si>
  <si>
    <t xml:space="preserve">Sumatoria Magnitu contratada meta proyecto 2018 </t>
  </si>
  <si>
    <t>Magnitud contratada meta proyecto (31-03-2019)</t>
  </si>
  <si>
    <t>Magnitud contratada meta proyecto (30-06-2019)</t>
  </si>
  <si>
    <t>Magnitud contratada meta proyecto (30-09-2019)</t>
  </si>
  <si>
    <t>Magnitud contratada meta proyecto (31-12-2019)</t>
  </si>
  <si>
    <t>Sumatoria Magnitu contratada meta proyecto 2019</t>
  </si>
  <si>
    <t>Magnitud contratada meta proyecto (31-03-2020)</t>
  </si>
  <si>
    <t>Magnitud contratada meta proyecto (30-06-2020)</t>
  </si>
  <si>
    <t>Magnitud contratada meta proyecto (30-09-2020)</t>
  </si>
  <si>
    <t>Magnitud contratada meta proyecto (31-12-2020)</t>
  </si>
  <si>
    <t>Sumatoria Magnitu contratada meta proyecto 2020</t>
  </si>
  <si>
    <t>Magnitud contratada meta proyecto (31-03-2017)</t>
  </si>
  <si>
    <t>Magnitud contratada meta proyecto (30-06-2017)</t>
  </si>
  <si>
    <t>Sumatoria magnitud contratada meta proyecto 2017-2020</t>
  </si>
  <si>
    <t>Magnitud entregada meta proyecto (31-03-2017)</t>
  </si>
  <si>
    <t>Magnitud entregada meta proyecto (30-06-2017)</t>
  </si>
  <si>
    <t>Magnitud entregada meta proyecto (30-09-2017)</t>
  </si>
  <si>
    <t>Magnitud entregada meta proyecto (31-12-2017)</t>
  </si>
  <si>
    <t>Sumatoria Magnitu entregada meta proyecto 2017</t>
  </si>
  <si>
    <t>Magnitud entregada meta proyecto (31-03-2018)</t>
  </si>
  <si>
    <t>Magnitud entregada meta proyecto (30-06-2018)</t>
  </si>
  <si>
    <t>Magnitud entregada meta proyecto (30-09-2018)</t>
  </si>
  <si>
    <t>Magnitud entregada meta proyecto (31-12-2018)</t>
  </si>
  <si>
    <t xml:space="preserve">Sumatoria Magnitu entregada meta proyecto 2018 </t>
  </si>
  <si>
    <t>Magnitud entregada meta proyecto (31-03-2019)</t>
  </si>
  <si>
    <t>Magnitud entregada meta proyecto (30-06-2019)</t>
  </si>
  <si>
    <t>Magnitud entregada meta proyecto (30-09-2019)</t>
  </si>
  <si>
    <t>Magnitud entregada meta proyecto (31-12-2019)</t>
  </si>
  <si>
    <t>Sumatoria Magnitu entregada meta proyecto 2019</t>
  </si>
  <si>
    <t>Magnitud entregada meta proyecto (31-03-2020)</t>
  </si>
  <si>
    <t>Magnitud entregada meta proyecto (30-06-2020)</t>
  </si>
  <si>
    <t>Magnitud entregada meta proyecto (30-09-2020)</t>
  </si>
  <si>
    <t>Magnitud entregada meta proyecto (31-12-2020)</t>
  </si>
  <si>
    <t>Sumatoria Magnitu entregada meta proyecto 2020</t>
  </si>
  <si>
    <t>Sumatoria magnitud entregada meta proyecto 2017-2020</t>
  </si>
  <si>
    <t>Apropiacion inicial meta proyecto POAI 2017</t>
  </si>
  <si>
    <t>Apropiacion inicial meta proyecto POAI 2018</t>
  </si>
  <si>
    <t>Apropiacion inicial meta proyecto POAI 2019</t>
  </si>
  <si>
    <t>Apropiacion inicial meta proyecto POAI 2020</t>
  </si>
  <si>
    <t>CRPs Meta proyecto 2017</t>
  </si>
  <si>
    <t>CRPs Meta proyecto 2018</t>
  </si>
  <si>
    <t>CRPs Meta proyecto 2019</t>
  </si>
  <si>
    <t>CRPs Meta proyecto 2020</t>
  </si>
  <si>
    <t>Compromisos meta proyecto (31-03-2017)</t>
  </si>
  <si>
    <t>Compromisos meta proyecto (30-06-2017)</t>
  </si>
  <si>
    <t>Compromisos meta proyecto (30-09-2017)</t>
  </si>
  <si>
    <t>Compromisos meta proyecto (31-12-2017)</t>
  </si>
  <si>
    <t>Compromisos meta proyecto (31-03-2018)</t>
  </si>
  <si>
    <t>Compromisos meta proyecto (30-06-2018)</t>
  </si>
  <si>
    <t>Compromisos meta proyecto (30-09-2018)</t>
  </si>
  <si>
    <t>Compromisos meta proyecto (31-12-2018)</t>
  </si>
  <si>
    <t>Compromisos meta proyecto (31-03-2019)</t>
  </si>
  <si>
    <t>Compromisos meta proyecto (30-06-2019)</t>
  </si>
  <si>
    <t>Compromisos meta proyecto (30-09-2019)</t>
  </si>
  <si>
    <t>Compromisos meta proyecto (31-12-2019)</t>
  </si>
  <si>
    <t>Compromisos meta proyecto (31-03-2020)</t>
  </si>
  <si>
    <t>Compromisos meta proyecto (30-06-2020)</t>
  </si>
  <si>
    <t>Compromisos meta proyecto (30-09-2020)</t>
  </si>
  <si>
    <t>Compromisos meta proyecto (31-12-2020)</t>
  </si>
  <si>
    <t>Sumatoria Compromisos meta proyecto 2017-2020</t>
  </si>
  <si>
    <t>Giros meta proyecto (31-03-2017)</t>
  </si>
  <si>
    <t>Giros meta proyecto (30-06-2017)</t>
  </si>
  <si>
    <t>Giros meta proyecto (30-09-2017)</t>
  </si>
  <si>
    <t>Giros meta proyecto (31-12-2017)</t>
  </si>
  <si>
    <t>Giros meta proyecto (31-03-2018)</t>
  </si>
  <si>
    <t>Giros meta proyecto (30-06-2018)</t>
  </si>
  <si>
    <t>Giros meta proyecto (30-09-2018)</t>
  </si>
  <si>
    <t>Giros meta proyecto (31-12-2018)</t>
  </si>
  <si>
    <t>Giros meta proyecto (31-03-2019)</t>
  </si>
  <si>
    <t>Giros meta proyecto (30-06-2019)</t>
  </si>
  <si>
    <t>Giros meta proyecto (30-09-2019)</t>
  </si>
  <si>
    <t>Giros meta proyecto (31-12-2019)</t>
  </si>
  <si>
    <t>Giros meta proyecto (31-03-2020)</t>
  </si>
  <si>
    <t>Giros meta proyecto (30-06-2020)</t>
  </si>
  <si>
    <t>Giros meta proyecto (30-09-2020)</t>
  </si>
  <si>
    <t>Giros meta proyecto (31-12-2020)</t>
  </si>
  <si>
    <t>Sumatoria Giros meta proyecto 2017-2020</t>
  </si>
  <si>
    <t>Codigo meta plan de Desarrollo Distrital asociada</t>
  </si>
  <si>
    <t>Nombre meta plan de Desarrollo Distrital asociada</t>
  </si>
  <si>
    <t>Ponderación PILAR/EJE</t>
  </si>
  <si>
    <t>Ponderación PROGRAMA</t>
  </si>
  <si>
    <t>Definición</t>
  </si>
  <si>
    <t>Características del campo</t>
  </si>
  <si>
    <t>Asesoría en el diligenciamiento</t>
  </si>
  <si>
    <t>Periodicidad del diligenciamiento</t>
  </si>
  <si>
    <t>Fuente</t>
  </si>
  <si>
    <t>Número de la localidad según organización administrativa del Distrito.</t>
  </si>
  <si>
    <t>Valor numérico</t>
  </si>
  <si>
    <t>SDP</t>
  </si>
  <si>
    <t>Una sola vez</t>
  </si>
  <si>
    <t>NA</t>
  </si>
  <si>
    <t>Campo alfabético</t>
  </si>
  <si>
    <t xml:space="preserve">Lista desplegable
Campo alfabético
</t>
  </si>
  <si>
    <t>Nombre de la localidad.</t>
  </si>
  <si>
    <t xml:space="preserve">Valor numérico
</t>
  </si>
  <si>
    <t>PDD 2016-2020 Bogotá Mejor Para todos</t>
  </si>
  <si>
    <t>Número del Eje/pilar según PDD.</t>
  </si>
  <si>
    <t>Denominación del Eje/Pilar según PDD.</t>
  </si>
  <si>
    <t>Número del Programa según PDD.</t>
  </si>
  <si>
    <t>Denominación del Programa según PDD.</t>
  </si>
  <si>
    <t>Lista desplegable
Campo alfabético</t>
  </si>
  <si>
    <t>Código consecutivo para la los 20 PDL.</t>
  </si>
  <si>
    <t>Asignación SDP</t>
  </si>
  <si>
    <t>Código asignado al proyecto según inscripción en SEGLAN.</t>
  </si>
  <si>
    <t>SEGPLAN</t>
  </si>
  <si>
    <t>Nombre proyecto según reporte EBI – SEGPLAN.</t>
  </si>
  <si>
    <t>Código asignando por SEGPLAN.</t>
  </si>
  <si>
    <t>Verbo en infinitivo que define la acción principal de la meta.</t>
  </si>
  <si>
    <t xml:space="preserve">Alcaldía Local </t>
  </si>
  <si>
    <t>Documento Técnico de Soporte -DTS</t>
  </si>
  <si>
    <t>Cuantificación de la unidad de medida que afectará la acción principal de la meta.</t>
  </si>
  <si>
    <t>Objeto o sujeto sobre el cual recae la acción principal de la meta.</t>
  </si>
  <si>
    <t>Campo alfanumérico</t>
  </si>
  <si>
    <t>Complemento descriptivo de acción principal de la meta.</t>
  </si>
  <si>
    <t>Bienes y servicios que la respectiva Alcaldía Local ha programado entregar a la ciudadanía teniendo en cuenta su competencia jurídica y su estructura organizativa, y las metas que se ha propuesto alcanzar en el periodo de vigencia del PDL.</t>
  </si>
  <si>
    <t>SDH</t>
  </si>
  <si>
    <t>Sector de la administración distrital que establece los criterios de viabilidad y elegibilidad para el componente del proyecto (salud, educación, ambiente, hábitat, etc.).</t>
  </si>
  <si>
    <t xml:space="preserve">SDP – Alcaldía Local </t>
  </si>
  <si>
    <t>Forma de agregar el avance en los productos de la meta, pueden ser metas de SUMA o CONSTANTES. Se vincula con la programación de los indicadores para el cumplimiento del plan.</t>
  </si>
  <si>
    <t>Alcaldía Local</t>
  </si>
  <si>
    <t>Peso relativo que tiene la meta proyecto respecto a la meta plan.</t>
  </si>
  <si>
    <t>Valor porcentual</t>
  </si>
  <si>
    <t xml:space="preserve">Código asignado por equipo de la SDP Y Secretaría Distrital de Hacienda (SHD) </t>
  </si>
  <si>
    <t xml:space="preserve">Lista desplegable
Campo numérico
</t>
  </si>
  <si>
    <t xml:space="preserve">SDP
SDH
</t>
  </si>
  <si>
    <t>Variable que expresa con precisión los resultados esperados.</t>
  </si>
  <si>
    <t>SDP
SDH</t>
  </si>
  <si>
    <t>Porcentaje de la ejecución contratada de la meta proyecto respecto a su magnitud.</t>
  </si>
  <si>
    <t>Cálculo producido por el instrumento desarrollado por la SDP</t>
  </si>
  <si>
    <t>Trimestral</t>
  </si>
  <si>
    <t>MUSI</t>
  </si>
  <si>
    <t>Producto entre Avance contratado Acumulado de la Meta proyecto y la ponderación de la meta de proyecto frente a la meta del Plan.</t>
  </si>
  <si>
    <t>Porcentaje de la ejecución entragado de la meta proyecto respecto a su magnitud.</t>
  </si>
  <si>
    <t>Producto entre Avance entregado acumulado de la Meta proyecto y la ponderación de la meta de proyecto frente a la meta del Plan.</t>
  </si>
  <si>
    <t xml:space="preserve">Punto de partida frente al avance del indicador durante el PDL anterior, que facilita el posterior seguimiento. </t>
  </si>
  <si>
    <t>Programación anual de la magnitud de la meta proyecto en la vigencia 2017</t>
  </si>
  <si>
    <t>Programación anual de la magnitud de la meta proyecto en la vigencia 2018</t>
  </si>
  <si>
    <t>Programación anual de la magnitud de la meta proyecto en la vigencia 2019</t>
  </si>
  <si>
    <t>Programación anual de la magnitud de la meta proyecto en la vigencia 2020</t>
  </si>
  <si>
    <t>Sumatoria o promedio de la meta anualizada según el tipo de meta (constante o suma).</t>
  </si>
  <si>
    <t>Anualización de la magnitud de la meta proyecto en el cuatrienio, de acuerdo a lo contratado, teniendo en cuenta el corte trimestral y la vigencia 2017.</t>
  </si>
  <si>
    <t>Anualización de la magnitud de la meta proyecto en el cuatrienio, de acuerdo a lo contratado, teniendo en cuenta el corte trimestral y la vigencia 2018.</t>
  </si>
  <si>
    <t>Sumatoria o promedio de la magnitud de la meta proyecto según el tipo de anualización (constante o suma), de acuerdo a lo contratado.</t>
  </si>
  <si>
    <t>Anualización de la magnitud de la meta proyecto en el cuatrienio, de acuerdo a lo contratado, teniendo en cuenta el corte trimestral y la vigencia 2019.</t>
  </si>
  <si>
    <t>Anualización de la magnitud de la meta proyecto en el cuatrienio, de acuerdo a lo entregado, teniendo en cuenta el corte trimestral y la vigencia 2017.</t>
  </si>
  <si>
    <t>Sumatoria o promedio de la magnitud de la meta proyecto según el tipo de anualización (constante o suma), de acuerdo a lo entregado.</t>
  </si>
  <si>
    <t>Anualización de la magnitud de la meta proyecto en el cuatrienio, de acuerdo a lo entregado, teniendo en cuenta el corte trimestral y la vigencia 2018.</t>
  </si>
  <si>
    <t>Anualización de la magnitud de la meta proyecto en el cuatrienio, de acuerdo a lo entregado, teniendo en cuenta el corte trimestral y la vigencia 2019.</t>
  </si>
  <si>
    <t>Anualización de la magnitud de la meta proyecto en el cuatrienio, de acuerdo a lo entregado, teniendo en cuenta el corte trimestral y la vigencia 2020.</t>
  </si>
  <si>
    <t>Valor en pesos moneda corriente</t>
  </si>
  <si>
    <t>Valor de recursos en pesos comprometidos para la ejecución de la meta proyecto en la vigencia 2017 teniendo en cuenta el respectivo corte.</t>
  </si>
  <si>
    <t>Sumatoria del total de los recursos comprometidos para la ejecución de meta en el cuatrienio.</t>
  </si>
  <si>
    <t xml:space="preserve">MUSI </t>
  </si>
  <si>
    <t>Valor de recursos en pesos comprometidos para la ejecución de la meta proyecto en la vigencia 2018 teniendo en cuenta el respectivo corte.</t>
  </si>
  <si>
    <t>Valor de recursos en pesos comprometidos para la ejecución de la meta proyecto en la vigencia 2019 teniendo en cuenta el respectivo corte.</t>
  </si>
  <si>
    <t>Valor de recursos en pesos comprometidos para la ejecución de la meta proyecto en la vigencia 2020 teniendo en cuenta el respectivo corte.</t>
  </si>
  <si>
    <t>Sumatoria del total de los recursos comprometidos para la ejecución de meta en la vigencia 2020.</t>
  </si>
  <si>
    <t>Sumatoria del total de los recursos comprometidos para la ejecución de meta en la vigencia 2019.</t>
  </si>
  <si>
    <t>Sumatoria del total de los recursos comprometidos para la ejecución de meta en la vigencia 2018.</t>
  </si>
  <si>
    <t>Sumatoria del total de los recursos comprometidos para la ejecución de meta en la vigencia 2017.</t>
  </si>
  <si>
    <t>Valor de recursos en pesos girados para la ejecución de la meta proyecto en la vigencia 2017 según el corte trimestral.</t>
  </si>
  <si>
    <t>Sumatoria del total de los recursos girados para la ejecución de meta en el cuatrienio.</t>
  </si>
  <si>
    <t>Sumatoria del total de los recursos girados para la ejecución de meta en la vigencia 2017</t>
  </si>
  <si>
    <t>Valor de recursos en pesos girados para la ejecución de la meta proyecto en la vigencia 2018 según el corte trimestral.</t>
  </si>
  <si>
    <t>Sumatoria del total de los recursos girados para la ejecución de meta en la vigencia 2018</t>
  </si>
  <si>
    <t>Valor de recursos en pesos girados para la ejecución de la meta proyecto en la vigencia 2019 según el corte trimestral.</t>
  </si>
  <si>
    <t>Sumatoria del total de los recursos girados para la ejecución de meta en la vigencia 2019</t>
  </si>
  <si>
    <t>Valor de recursos en pesos girados para la ejecución de la meta proyecto en la vigencia 2020 según el corte trimestral.</t>
  </si>
  <si>
    <t>Sumatoria del total de los recursos girados para la ejecución de meta en la vigencia 2020</t>
  </si>
  <si>
    <t>Código de la meta PDD.</t>
  </si>
  <si>
    <t>Denominación de la meta PDD asociada a la meta PDL</t>
  </si>
  <si>
    <t>Meta según consta textualmente en el Planes de Desarrollo Local (PDL)</t>
  </si>
  <si>
    <t>PDL</t>
  </si>
  <si>
    <t>Peso relativo que tiene el Pilar/Eje proyecto respecto al PDL</t>
  </si>
  <si>
    <t>Peso relativo que tiene el Programa proyecto respecto al Pilar/Eje</t>
  </si>
  <si>
    <t>Valor de recursos en pesos apropiados inicialmente en el POAI para la vigencia 2017.</t>
  </si>
  <si>
    <t>Valor de recursos en pesos apropiados inicialmente en el POAI para la vigencia 2019.</t>
  </si>
  <si>
    <t>Valor de recursos en pesos apropiados inicialmente en el POAI para la vigencia 2020.</t>
  </si>
  <si>
    <t>Valor de recursos en pesos apropiados inicialmente en el POAI para la vigencia 2018.</t>
  </si>
  <si>
    <t>Anual</t>
  </si>
  <si>
    <t>Numeros de Certiificados de registro Presupuestal efectuados para la vigencia 2017 asociados a la meta proyectos (puede ser 1 o varios CRPs).</t>
  </si>
  <si>
    <t>Numeros de Certiificados de registro Presupuestal efectuados para la vigencia 2018 asociados a la meta proyectos (puede ser 1 o varios CRPs).</t>
  </si>
  <si>
    <t>Numeros de Certiificados de registro Presupuestal efectuados para la vigencia 2020 asociados a la meta proyectos (puede ser 1 o varios CRPs).</t>
  </si>
  <si>
    <t>Numeros de Certiificados de registro Presupuestal efectuados para la vigencia 2019 asociados a la meta proyectos (puede ser 1 o varios CRPs).</t>
  </si>
  <si>
    <t>Georreferenciable (Si/No) 2017</t>
  </si>
  <si>
    <t>Nivel Territorial 2017</t>
  </si>
  <si>
    <t xml:space="preserve">Localización  espacial 2017 </t>
  </si>
  <si>
    <t>Georreferenciable (Si/No) 2018</t>
  </si>
  <si>
    <t>Nivel Territorial 2018</t>
  </si>
  <si>
    <t xml:space="preserve">Localización  espacial 2018 </t>
  </si>
  <si>
    <t>Georreferenciable (Si/No) 2019</t>
  </si>
  <si>
    <t>Nivel Territorial 2019</t>
  </si>
  <si>
    <t xml:space="preserve">Localización  espacial 2019 </t>
  </si>
  <si>
    <t>Georreferenciable (Si/No) 2020</t>
  </si>
  <si>
    <t>Nivel Territorial 2020</t>
  </si>
  <si>
    <t xml:space="preserve">Localización  espacial 2020 </t>
  </si>
  <si>
    <t xml:space="preserve">Lista desplegable alfabetica SI/NO </t>
  </si>
  <si>
    <t>Determina si las acciones de la meta proyecto son georeferenciables o no para la vigencia 2017</t>
  </si>
  <si>
    <t>Determina el nivel de ubicación para la vigencia 2017</t>
  </si>
  <si>
    <t xml:space="preserve">Cuando es georeferenciable genera la lista desplegable alfabetica con las opciones "poligono, barrio, UPZ, Territorio estratégico". Cuando no es georeferenciable genera la opccion "local" </t>
  </si>
  <si>
    <t>Campo alfanumerico</t>
  </si>
  <si>
    <t>Determina si las acciones de la meta proyecto son georeferenciables o no para la vigencia 2018</t>
  </si>
  <si>
    <t>Determina el nivel de ubicación para la vigencia 2018</t>
  </si>
  <si>
    <t>Determina el punto preciso de ubicación de la meta proyecto para la vigencia 2018</t>
  </si>
  <si>
    <t>Determina el punto preciso de ubicación de la meta proyecto para la vigencia 2017</t>
  </si>
  <si>
    <t>Determina si las acciones de la meta proyecto son georeferenciables o no para la vigencia 2020</t>
  </si>
  <si>
    <t>Determina el nivel de ubicación para la vigencia 2020</t>
  </si>
  <si>
    <t>Determina el punto preciso de ubicación de la meta proyecto para la vigencia 2020</t>
  </si>
  <si>
    <t>Determina si las acciones de la meta proyecto son georeferenciables o no para la vigencia 2019</t>
  </si>
  <si>
    <t>Determina el nivel de ubicación para la vigencia 2019</t>
  </si>
  <si>
    <t>Determina el punto preciso de ubicación de la meta proyecto para la vigencia 2019</t>
  </si>
  <si>
    <t>Campos existentes en SEGPLAN</t>
  </si>
  <si>
    <t>SI</t>
  </si>
  <si>
    <t>NO</t>
  </si>
  <si>
    <t>No aparece para lo local</t>
  </si>
  <si>
    <t>No a nivel de Plan de Acción</t>
  </si>
  <si>
    <t>SI según Plan de Acción</t>
  </si>
  <si>
    <t>Componente</t>
  </si>
  <si>
    <t>Nombre componente según reporte EBI – SEGPLAN.</t>
  </si>
  <si>
    <t>Nombre linea de inversión de acuerdo con la Directiva 005 de 2016.</t>
  </si>
  <si>
    <t>Fech_Registro</t>
  </si>
  <si>
    <t>% DE PAGOS</t>
  </si>
  <si>
    <t>MODALIDAD DE SELECCIÓN</t>
  </si>
  <si>
    <t>ESTADO</t>
  </si>
  <si>
    <t>FECHA DE SUBCRIPCION</t>
  </si>
  <si>
    <t>FECHA ACTA DE INICIO</t>
  </si>
  <si>
    <t>PLAZO</t>
  </si>
  <si>
    <t>OBSERVACIONES</t>
  </si>
  <si>
    <t>Parques</t>
  </si>
  <si>
    <t>Usaquén</t>
  </si>
  <si>
    <t>Chapinero</t>
  </si>
  <si>
    <t>Santa Fe</t>
  </si>
  <si>
    <t>San Cristóbal</t>
  </si>
  <si>
    <t>Usme</t>
  </si>
  <si>
    <t>Tunjuelito</t>
  </si>
  <si>
    <t>Bosa</t>
  </si>
  <si>
    <t>Kennedy</t>
  </si>
  <si>
    <t>Fontibón</t>
  </si>
  <si>
    <t>Engativá</t>
  </si>
  <si>
    <t>Suba</t>
  </si>
  <si>
    <t>Barrios Unidos</t>
  </si>
  <si>
    <t>Teusaquillo</t>
  </si>
  <si>
    <t>Los Mártires</t>
  </si>
  <si>
    <t>Antonio Nariño</t>
  </si>
  <si>
    <t>Puente Aranda</t>
  </si>
  <si>
    <t>La Candelaria</t>
  </si>
  <si>
    <t>Rafael Uribe Uribe</t>
  </si>
  <si>
    <t>Ciudad Bolívar</t>
  </si>
  <si>
    <t>Sumapaz</t>
  </si>
  <si>
    <t>Marzo 31 de 2017</t>
  </si>
  <si>
    <t>Junio 30 de 2017</t>
  </si>
  <si>
    <t>Septiembre 30 de 2017</t>
  </si>
  <si>
    <t>Diciembre 31 de 2017</t>
  </si>
  <si>
    <t>Marzo 31 de 2018</t>
  </si>
  <si>
    <t>Junio 30 de 2018</t>
  </si>
  <si>
    <t>Septiembre 30 de 2019</t>
  </si>
  <si>
    <t>Diciembre 31 de 2020</t>
  </si>
  <si>
    <t>Septiembre 30 de 2018</t>
  </si>
  <si>
    <t>Diciembre 31 de 2018</t>
  </si>
  <si>
    <t>Marzo 31 de 2019</t>
  </si>
  <si>
    <t>Junio 30 de 2019</t>
  </si>
  <si>
    <t>Diciembre 31 de 2019</t>
  </si>
  <si>
    <t>Marzo 31 de 2020</t>
  </si>
  <si>
    <t>Junio 30 de 2020</t>
  </si>
  <si>
    <t>Septiembre 30 de 2020</t>
  </si>
  <si>
    <t>Polígono</t>
  </si>
  <si>
    <t>Local</t>
  </si>
  <si>
    <t>Barrio</t>
  </si>
  <si>
    <t>UPZ</t>
  </si>
  <si>
    <t>Territorio estratégico intra y supra local</t>
  </si>
  <si>
    <t>Sector Gestión pública</t>
  </si>
  <si>
    <t>codigo_sector</t>
  </si>
  <si>
    <t>bt_desc_codigo_sector</t>
  </si>
  <si>
    <t>Sector Mujeres</t>
  </si>
  <si>
    <t>Sector Seguridad, Convivencia y Justicia</t>
  </si>
  <si>
    <t>Sector Hacienda</t>
  </si>
  <si>
    <t>Sector Planeación</t>
  </si>
  <si>
    <t>Sector Desarrollo económico, industria y turismo</t>
  </si>
  <si>
    <t>Sector Educación</t>
  </si>
  <si>
    <t>Sector Salud</t>
  </si>
  <si>
    <t>Sector Integración social</t>
  </si>
  <si>
    <t>Sector Cultura, recreación y deporte</t>
  </si>
  <si>
    <t>Sector Ambiente</t>
  </si>
  <si>
    <t>Sector Movilidad</t>
  </si>
  <si>
    <t>Sector Hábitat</t>
  </si>
  <si>
    <t>Sector Gobierno</t>
  </si>
  <si>
    <t>Código sector</t>
  </si>
  <si>
    <t>codigo_pilar_eje</t>
  </si>
  <si>
    <t>nombre_pilar_eje</t>
  </si>
  <si>
    <t>Pilar Igualdad de calidad de vida</t>
  </si>
  <si>
    <t>Pilar Democracia urbana</t>
  </si>
  <si>
    <t>Pilar Construcción de comunidad y cultura ciudadana</t>
  </si>
  <si>
    <t>Eje transversal Nuevo ordenamiento territorial</t>
  </si>
  <si>
    <t>Eje transversal Desarrollo económico basado en el conocimiento</t>
  </si>
  <si>
    <t>Eje transversal Sostenibilidad ambiental basada en la eficiencia energética</t>
  </si>
  <si>
    <t>Eje transversal Gobierno legítimo, fortalecimiento local y eficiencia</t>
  </si>
  <si>
    <t>No.</t>
  </si>
  <si>
    <t>codigo_programa</t>
  </si>
  <si>
    <t>nombre_programa</t>
  </si>
  <si>
    <t>Prevención y atención de la maternidad y la paternidad tempranas</t>
  </si>
  <si>
    <t>Desarrollo integral desde la gestación hasta la adolescencia</t>
  </si>
  <si>
    <t>Igualdad y autonomía para una Bogotá incluyente</t>
  </si>
  <si>
    <t>Familias protegidas y adaptadas al cambio climático</t>
  </si>
  <si>
    <t>Desarrollo integral para la felicidad y el ejercicio de la ciudadanía</t>
  </si>
  <si>
    <t>Calidad educativa para todos</t>
  </si>
  <si>
    <t>Inclusión educativa para la equidad</t>
  </si>
  <si>
    <t>Acceso con calidad a la educación superior</t>
  </si>
  <si>
    <t>Atención integral y eficiente en salud</t>
  </si>
  <si>
    <t>Modernización de la infraestructura física y tecnológica en salud</t>
  </si>
  <si>
    <t>Mejores oportunidades para el desarrollo a través de la cultura, la recreación y el deporte</t>
  </si>
  <si>
    <t>Mujeres protagonistas, activas y empoderadas en el cierre de brechas de género</t>
  </si>
  <si>
    <t>Infraestructura para el desarrollo del hábitat</t>
  </si>
  <si>
    <t>Intervenciones integrales del hábitat</t>
  </si>
  <si>
    <t>Recuperación, incorporación, vida urbana y control de la ilegalidad</t>
  </si>
  <si>
    <t>Integración social para una ciudad de oportunidades</t>
  </si>
  <si>
    <t>Espacio público, derecho de todos</t>
  </si>
  <si>
    <t>Mejor movilidad para todos</t>
  </si>
  <si>
    <t>Seguridad y convivencia para todos</t>
  </si>
  <si>
    <t>Fortalecimiento del Sistema de Protección Integral a Mujeres Víctimas de Violencia - SOFIA</t>
  </si>
  <si>
    <t>Justicia para todos: consolidación del Sistema Distrital de Justicia</t>
  </si>
  <si>
    <t>Bogotá vive los derechos humanos</t>
  </si>
  <si>
    <t>Bogotá mejor para las víctimas, la paz y la reconciliación</t>
  </si>
  <si>
    <t>Equipo por la educación para el reencuentro, la reconciliación y la paz</t>
  </si>
  <si>
    <t>Cambio cultural y construcción del tejido social para la vida</t>
  </si>
  <si>
    <t>Información relevante e integral para la planeación territorial</t>
  </si>
  <si>
    <t>Proyectos urbanos integrales con visión de ciudad</t>
  </si>
  <si>
    <t>Suelo para reducir el déficit habitacional de suelo urbanizable, vivienda y soportes urbanos</t>
  </si>
  <si>
    <t>Articulación regional y planeación integral del transporte</t>
  </si>
  <si>
    <t>Financiación para el Desarrollo Territorial</t>
  </si>
  <si>
    <t>Fundamentar el desarrollo económico en la generación y uso del conocimiento para mejorar la competitividad de la Ciudad Región</t>
  </si>
  <si>
    <t>Generar alternativas de ingreso y empleo de mejor calidad</t>
  </si>
  <si>
    <t>Elevar la eficiencia de los mercados de la ciudad</t>
  </si>
  <si>
    <t>Mejorar y fortalecer el recaudo tributario de la ciudad e impulsar el uso de mecanismos de vinculación de capital privado</t>
  </si>
  <si>
    <t>Bogotá, ciudad inteligente</t>
  </si>
  <si>
    <t>Bogotá, una ciudad digital</t>
  </si>
  <si>
    <t>Consolidar el turismo como factor de desarrollo, confianza y felicidad para Bogotá Región</t>
  </si>
  <si>
    <t>Recuperación y manejo de la Estructura Ecológica Principal</t>
  </si>
  <si>
    <t>Ambiente sano para la equidad y disfrute del ciudadano</t>
  </si>
  <si>
    <t>Gestión de la huella ambiental urbana</t>
  </si>
  <si>
    <t>Desarrollo rural sostenible</t>
  </si>
  <si>
    <t>Transparencia, gestión pública y servicio a la ciudadanía</t>
  </si>
  <si>
    <t>Modernización institucional</t>
  </si>
  <si>
    <t>Gobierno y ciudadanía digital</t>
  </si>
  <si>
    <t>Gobernanza e influencia local, regional e internacional</t>
  </si>
  <si>
    <t>Anualización</t>
  </si>
  <si>
    <t>Suma</t>
  </si>
  <si>
    <t>Constante</t>
  </si>
  <si>
    <t>No PILAR O ET</t>
  </si>
  <si>
    <t>PILAR/EJE PLAN DE DESARROLLO DISTRITAL</t>
  </si>
  <si>
    <t>LÍNEA DE INVERSIÓN</t>
  </si>
  <si>
    <t xml:space="preserve">COMPONENTE </t>
  </si>
  <si>
    <t>Igualdad en calidad de vida</t>
  </si>
  <si>
    <t>Dotación pedagógica y adecuación de jardines infantiles</t>
  </si>
  <si>
    <t>ADECUACIÓN DE ESPACIOS</t>
  </si>
  <si>
    <t>Jardines infantiles adecuados</t>
  </si>
  <si>
    <t>DOTACIÓN</t>
  </si>
  <si>
    <t>Jardines infantiles dotados</t>
  </si>
  <si>
    <t>Prevención de violencia infantil y promoción del buen trato</t>
  </si>
  <si>
    <t>BUEN TRATO INFANTIL</t>
  </si>
  <si>
    <t>Personas vinculadas a acciones de promoción del buen trato infantil</t>
  </si>
  <si>
    <t>Subsidio C a persona mayor</t>
  </si>
  <si>
    <t>SUBSIDIO TIPO C</t>
  </si>
  <si>
    <t>Atención a población vulnerable</t>
  </si>
  <si>
    <t>AYUDAS TÉCNICAS</t>
  </si>
  <si>
    <t xml:space="preserve"> Personas beneficiadas con ayudas técnicas no POS </t>
  </si>
  <si>
    <t>OBRAS DE MITIGACIÓN</t>
  </si>
  <si>
    <t xml:space="preserve"> Obras de mitigación de riesgo realizadas  </t>
  </si>
  <si>
    <t>Dotación pedagógica a colegios</t>
  </si>
  <si>
    <t>IED dotados con material pedagógico</t>
  </si>
  <si>
    <t>Eventos artísticos, culturales y deportivos</t>
  </si>
  <si>
    <t>EVENTOS CULTURALES Y ARTISTICOS</t>
  </si>
  <si>
    <t>Eventos artísticos y culturales realizados</t>
  </si>
  <si>
    <t>EVENTOS RECREATIVOS Y DEPORTIVOS</t>
  </si>
  <si>
    <t xml:space="preserve">PROCESOS DE FORMACIÓN ARTÍSTICA Y CULTURAL </t>
  </si>
  <si>
    <t>Personas vinculadas a procesos de  formación artística y cultural</t>
  </si>
  <si>
    <t xml:space="preserve">PROCESOS DE FORMACIÓN DEPORTIVA </t>
  </si>
  <si>
    <t>Personas vinculadas a procesos de  formación deportiva</t>
  </si>
  <si>
    <t xml:space="preserve">Democracia Urbana </t>
  </si>
  <si>
    <t>Asesoría para legalización de barrios y titulación de predios</t>
  </si>
  <si>
    <t>DEMANDAS DE TITULACIÓN</t>
  </si>
  <si>
    <t xml:space="preserve">Demandas  de titulación predial presentadas </t>
  </si>
  <si>
    <t>ESTUDIOS DE REGULARIZACIÓN</t>
  </si>
  <si>
    <t xml:space="preserve">Estudios preliminares para la regularización urbanística (levantamiento topográficos y análisis de los mismos)  a asentamientos de origen informal previamente legalizados y priorizados en los territorios diagnosticados por la SDHT
</t>
  </si>
  <si>
    <t>CONSTRUCCIÓN DE PARQUES</t>
  </si>
  <si>
    <t>Parques vecinales y/o de bolsillo construidos</t>
  </si>
  <si>
    <t>INTERVENCIÓN DE PARQUES</t>
  </si>
  <si>
    <t>CONSTRUCCIÓN MALLA VIAL RURAL</t>
  </si>
  <si>
    <t xml:space="preserve"> Km/carril de malla vial rural construidos </t>
  </si>
  <si>
    <t>CONSTRUCCIÓN MALLA VIAL LOCAL</t>
  </si>
  <si>
    <t>Km/carril de malla vial local construido</t>
  </si>
  <si>
    <t>MANTENIMIENTO MALLA VIAL LOCAL</t>
  </si>
  <si>
    <t>MANTENIMIENTO MALLA VIAL RURAL</t>
  </si>
  <si>
    <t>CONSTRUCCIÓN ESPACIO PÚBLICO</t>
  </si>
  <si>
    <t>m2 de espacio público construidos</t>
  </si>
  <si>
    <t>MANTENIMIENTO ESPACIO PÚBLICO</t>
  </si>
  <si>
    <t>m2 de espacio público mantenidos</t>
  </si>
  <si>
    <t>INTERVENCIÓN PUENTES</t>
  </si>
  <si>
    <t>Puentes vehiculares y/o peatonales, de escala local sobre cuerpos de agua intervenidos</t>
  </si>
  <si>
    <t>Construcción de Comunidad y cultura ciudadana</t>
  </si>
  <si>
    <t>Seguridad y convivencia</t>
  </si>
  <si>
    <t>Dotaciones para seguridad realizadas</t>
  </si>
  <si>
    <t>CONVIVENCIA CIUDADANA</t>
  </si>
  <si>
    <t>Personas vinculadas a ejercicios de convivencia ciudadana</t>
  </si>
  <si>
    <t>Desarrollo económico basado en el conocimiento</t>
  </si>
  <si>
    <t>LÍNEAS TELEFÓNICAS</t>
  </si>
  <si>
    <t>Líneas telefónicas satelitales instaladas y/o mantenidas</t>
  </si>
  <si>
    <t>PORTALES INTERACTIVOS</t>
  </si>
  <si>
    <t>Portales interactivos con operación sostenible garantizada</t>
  </si>
  <si>
    <t>Sostenibilidad ambiental basada en la eficiencia energética</t>
  </si>
  <si>
    <t>ARBORIZACIÓN</t>
  </si>
  <si>
    <t>Arboles sembrados o intervenidos</t>
  </si>
  <si>
    <t>RESTAURACIÓN ECOLÓGICA</t>
  </si>
  <si>
    <t>Hectáreas de espacio público intervenidas  con acciones de renaturalización y/o ecourbanismo</t>
  </si>
  <si>
    <t>COBERTURAS VERDES</t>
  </si>
  <si>
    <t>m2 de espacio público intervenidos con acciones de jardinería, muros verdes y/o paisajismo</t>
  </si>
  <si>
    <t>Apoyo a emprendimientos productivos rurales</t>
  </si>
  <si>
    <t>EMPRENDIMIENTO RURAL</t>
  </si>
  <si>
    <t>Personas beneficiadas a través de emprendimientos rurales</t>
  </si>
  <si>
    <t>ASESORÍA Y ASISTENCIA TÉCNICA RURAL</t>
  </si>
  <si>
    <t>Personas beneficiadas con acciones de asesoría técnica agropecuaria y/o asistencia en tecnologías ambientales sostenibles</t>
  </si>
  <si>
    <t>Gobierno legítimo, fortalecimiento local y eficiencia</t>
  </si>
  <si>
    <t>HONORARIOS A EDILES</t>
  </si>
  <si>
    <t>FORTALECIMIENTO LOCAL</t>
  </si>
  <si>
    <t>Estrategias de fortalecimiento institucional realizadas</t>
  </si>
  <si>
    <t>Acciones de control urbanístico</t>
  </si>
  <si>
    <t>IVC</t>
  </si>
  <si>
    <t>Acciones de inspección, vigilancia y control realizadas</t>
  </si>
  <si>
    <t>FORTALECIMIENTO PARA LA PARTICIPACIÓN</t>
  </si>
  <si>
    <t>Organizaciones, instancias y expresiones sociales ciudadanas fortalecidas para la participación</t>
  </si>
  <si>
    <t>PARTICIPACIÓN CIUDADANA Y CONTROL SOCIAL</t>
  </si>
  <si>
    <t>Personas vinculadas a procesos de participación ciudadana y/o control social</t>
  </si>
  <si>
    <t>Malla vial, espacio público y peatonal</t>
  </si>
  <si>
    <t>Conexión y redes de comunicación</t>
  </si>
  <si>
    <t>Protección y recuperación de los recursos ambientales</t>
  </si>
  <si>
    <t>Gestión pública local</t>
  </si>
  <si>
    <t>Inspección, vigilancia y control - IVC</t>
  </si>
  <si>
    <t>Participación</t>
  </si>
  <si>
    <t>Ayudas Técnicas a personas con discapacidad (no incluidas en el POS)</t>
  </si>
  <si>
    <t>Obras de intervención de puntos críticos identificados con problemas de inundación, deslizamiento y remoción en masa</t>
  </si>
  <si>
    <t xml:space="preserve">Procesos de formación artística, cultural y deportiva
</t>
  </si>
  <si>
    <t>Construcción, mantenimiento y dotación de parques vecinales y/o de bolsillo</t>
  </si>
  <si>
    <t xml:space="preserve">Construcción y/o mantenimiento de malla vial, espacio público y peatonal, y puentes peatonales y/o vehiculares sobre cuerpos de agua (de escala local: urbana y/o rural)
</t>
  </si>
  <si>
    <t>Dotación con recursos tecnológicos para la seguridad</t>
  </si>
  <si>
    <t>Promoción de la convivencia ciudadana</t>
  </si>
  <si>
    <t>Mantenimiento de líneas telefónicas satelitales instaladas y portales interactivos (aplica de manera exclusiva para la localidad de Sumapaz)</t>
  </si>
  <si>
    <t xml:space="preserve">Intervención física en renaturalización, ecourbanismo, arborización, coberturas vegetales, muros verdes, paisajismo y jardinería
</t>
  </si>
  <si>
    <t>Asesoría técnica agropecuaria, asistencia en tecnologías ambientales sostenibles y temas de productividad rural</t>
  </si>
  <si>
    <t>Fortalecimiento institucional y pago de honorarios de ediles</t>
  </si>
  <si>
    <t>Fomento a la participación</t>
  </si>
  <si>
    <t>Procesos de formación artística, cultural y deportiva</t>
  </si>
  <si>
    <t>Proyecto estratégico</t>
  </si>
  <si>
    <t>Obras prioritarias de mitigación o prevención de riesgo</t>
  </si>
  <si>
    <t>CONCEPTO LINEA DE INVERSION</t>
  </si>
  <si>
    <t>Código meta proyecto SEGPLAN</t>
  </si>
  <si>
    <t>Vigencia</t>
  </si>
  <si>
    <t>Compania</t>
  </si>
  <si>
    <t>Unidad</t>
  </si>
  <si>
    <t>Fecha_Desde</t>
  </si>
  <si>
    <t>Fecha_Hasta</t>
  </si>
  <si>
    <t>Fecha_Corte</t>
  </si>
  <si>
    <t>Cadena</t>
  </si>
  <si>
    <t>Descripcion</t>
  </si>
  <si>
    <t>No_CDP</t>
  </si>
  <si>
    <t>No_CRP</t>
  </si>
  <si>
    <t>Beneficiario</t>
  </si>
  <si>
    <t>Tip_Compromiso</t>
  </si>
  <si>
    <t>Desc_Compro</t>
  </si>
  <si>
    <t>No_Compromiso</t>
  </si>
  <si>
    <t>Fecha_Inicial</t>
  </si>
  <si>
    <t>Objeto</t>
  </si>
  <si>
    <t>Valor</t>
  </si>
  <si>
    <t>Anulaciones</t>
  </si>
  <si>
    <t>Ajustes</t>
  </si>
  <si>
    <t>Valor_Neto</t>
  </si>
  <si>
    <t>Giros</t>
  </si>
  <si>
    <t>CompSin_Giro</t>
  </si>
  <si>
    <t>Dotar</t>
  </si>
  <si>
    <t>Vincular</t>
  </si>
  <si>
    <t>personas</t>
  </si>
  <si>
    <t>Beneficiar</t>
  </si>
  <si>
    <t>Realizar</t>
  </si>
  <si>
    <t>eventos</t>
  </si>
  <si>
    <t>Intervenir</t>
  </si>
  <si>
    <t>Mantener</t>
  </si>
  <si>
    <t>Km/carril de malla vial rural mantenidos</t>
  </si>
  <si>
    <t>Cubrir</t>
  </si>
  <si>
    <t>Implementar</t>
  </si>
  <si>
    <t>FORMACION</t>
  </si>
  <si>
    <t>IED</t>
  </si>
  <si>
    <t>metros cuadrados</t>
  </si>
  <si>
    <t>ediles</t>
  </si>
  <si>
    <t>acciones</t>
  </si>
  <si>
    <t>Niños y niñas vinculados a estrategias orientadas a la atención nutricional y prevención de enfermedades prevalentes de la primera infancia</t>
  </si>
  <si>
    <t>CONSTRUCCIÓN</t>
  </si>
  <si>
    <t>Construcciones de planteles educativos apoyadas</t>
  </si>
  <si>
    <t>CAI</t>
  </si>
  <si>
    <t>CAIs construidos y dotados</t>
  </si>
  <si>
    <t>Salones comunales intervenidos</t>
  </si>
  <si>
    <t>Procesos de recolección y clasificación de residuos sólidos aprovechables implementados</t>
  </si>
  <si>
    <t>TIC</t>
  </si>
  <si>
    <t>Intervenir y/o sembrar</t>
  </si>
  <si>
    <t>dotación</t>
  </si>
  <si>
    <t>REASENTAMIENTOS URBANOS</t>
  </si>
  <si>
    <t>SOFIA</t>
  </si>
  <si>
    <t>SEDE ADMINISTRATIVA</t>
  </si>
  <si>
    <t>PAZ, MEMORIA Y RECONCILIACIÓN</t>
  </si>
  <si>
    <t>CASA DE PARTICIPACIÓN CIUDADANA LOCAL</t>
  </si>
  <si>
    <t>EMPRENDIMIENTO</t>
  </si>
  <si>
    <t>ACUEDUCTOS VEREDALES</t>
  </si>
  <si>
    <t>Personas beneficiadas</t>
  </si>
  <si>
    <t>Personas beneficiadas en estrategias para el cierre de brechas de género</t>
  </si>
  <si>
    <t>Sede administrativa local adecuada</t>
  </si>
  <si>
    <t>Personas formadas en  hotelería y turismo y/o ecoturismo y/o comunicación y mercadeo y/o publicidad y/o administración e ingles</t>
  </si>
  <si>
    <t>TURISMO</t>
  </si>
  <si>
    <t>ECOTURISMO</t>
  </si>
  <si>
    <t>AGRICULTURA URBANA</t>
  </si>
  <si>
    <t>PROTECCION ANIMAL</t>
  </si>
  <si>
    <t>SIN LINEA</t>
  </si>
  <si>
    <t>Personas vinculadas a procesos integrales en materia de paz y reconciliación</t>
  </si>
  <si>
    <t>Casas de la participación ciudadana  local acondicionadas</t>
  </si>
  <si>
    <t>Estrategias  implementadas del plan de acción de la política de bienestar animal</t>
  </si>
  <si>
    <t>Personas vinculadas en acciones contra la violencia y discriminación de la mujer</t>
  </si>
  <si>
    <t>Jóvenes con acciones de ampliación de oportunidades de generación de ingresos y de estabilidad económica beneficiados</t>
  </si>
  <si>
    <t>Centros de Atención Inmediata 
adquiridos y/o construidos</t>
  </si>
  <si>
    <t>Procesos de reconocimiento e identificación de necesidades  y acciones para la legalización y funcionamiento de acueductos veredales durante la vigencia  del Plan</t>
  </si>
  <si>
    <t>Cupos de Educación Técnica, Tecnológica y profesional promovidos</t>
  </si>
  <si>
    <t xml:space="preserve">Adultos mayores </t>
  </si>
  <si>
    <t xml:space="preserve">m2  </t>
  </si>
  <si>
    <t>Dotar un (1) jardín infantil de elementos para la atención a la primera infancia durante el cuatrienio</t>
  </si>
  <si>
    <t>Atención integral para una infancia feliz</t>
  </si>
  <si>
    <t>jardin infantil</t>
  </si>
  <si>
    <t xml:space="preserve">Vincular ciento cincuenta (150) personas en acciones para la promoción del buen trato infantil, durante el cuatrienio.  </t>
  </si>
  <si>
    <t>Beneficiar cuatrocientos cincuenta (450) adultos mayores  anualmente como beneficiarios de Subsidios Tipo C.</t>
  </si>
  <si>
    <t>Subsidio bono tipo C</t>
  </si>
  <si>
    <t>Beneficiar cien (100) personas en condición de discapacidad en el cuatrienio con suministro de ayudas técnicas no cubiertas por el POS</t>
  </si>
  <si>
    <t>Banco de ayudas técnicas</t>
  </si>
  <si>
    <t xml:space="preserve">personas </t>
  </si>
  <si>
    <t>Dotar dos (2) IED con elementos pedagógicos, lúdicos y deportivos complementarios al proyecto escolar durante el cuatrienio.</t>
  </si>
  <si>
    <t>Dotación pedagógica a IED</t>
  </si>
  <si>
    <t>Realizar veinte (20) eventos artísticos y culturales de difusión y promoción de espacios de expresión artística; festividades tradicionales y patrimoniales durante el cuatrienio.</t>
  </si>
  <si>
    <t>Realizar cuatro (4) eventos  de recreación y deporte durante el cuatrienio</t>
  </si>
  <si>
    <t>Intervenir  un (1) parque vecinal y/o de bolsillo anualmente durante el cuatrienio.</t>
  </si>
  <si>
    <t>Parques mejores para todos</t>
  </si>
  <si>
    <t>parque</t>
  </si>
  <si>
    <t>Mantener y/o Rehabilitar 1 Km/carril de malla vial local durante el cuatrienio</t>
  </si>
  <si>
    <t>Movilidad y espacio publico mejor para todos</t>
  </si>
  <si>
    <t>Mantener y/o Rehabilitar</t>
  </si>
  <si>
    <t>Km/carri</t>
  </si>
  <si>
    <t xml:space="preserve">Mantener 250 m2 de espacio publico </t>
  </si>
  <si>
    <t>Realizar una (1) dotación anual en seguridad para el fortalecimiento de las capacidades operativas locales en seguridad.</t>
  </si>
  <si>
    <t>Candelaria más segura para todos</t>
  </si>
  <si>
    <t>Vincular cuatrocientas (400) personas en ejercicios de convivencia ciudadana para la resignificación de espacios públicos donde se presenta el desarrollo de actividades delictivas y/o expendio de sustancias psicoactivas durante el cuatrienio.</t>
  </si>
  <si>
    <t xml:space="preserve">Intervenir y/o sembrar doscientos (200) árboles y/o arbustos en la localidad. </t>
  </si>
  <si>
    <t>Candelaria ambiental mejor para todos</t>
  </si>
  <si>
    <t>árboles y/o arbustos</t>
  </si>
  <si>
    <t>Intervenir 0.025  hectáreas de espacio público con acciones de re naturalización y/o eco urbanismo durante el cuatrienio</t>
  </si>
  <si>
    <t xml:space="preserve">hectáreas </t>
  </si>
  <si>
    <t>Intervenir cien (100) m2 de espacio público con acciones propias de jardinería y/o muros verdes y/o paisajismo.</t>
  </si>
  <si>
    <t>Realizar cuatro (4) acciones para el desarrollo de segmentos, actividades, productos y/o servicios turísticos sostenibles en la localidad</t>
  </si>
  <si>
    <t>Candelaria turística mejor para todos</t>
  </si>
  <si>
    <t>Cubrir el pago de honorarios de los siete (7) Ediles de la Junta Administradora Local por las sesiones extraordinarias, ordinarias y por comisión a las que asistan</t>
  </si>
  <si>
    <t>Gobierno local legítimo</t>
  </si>
  <si>
    <t>Implementar cuatro (4) acciones para el fortalecimiento de una estructura administrativa eficiente para la atención de las necesidades de la ciudadanía.</t>
  </si>
  <si>
    <t>Realizar cuatro (4) acciones de control urbanístico.</t>
  </si>
  <si>
    <t>Desarrollar tres (3) acciones para el fortalecimiento de instancias, organizaciones y expresiones sociales durante el cuatrienio.</t>
  </si>
  <si>
    <t>Candelaria mas participativa</t>
  </si>
  <si>
    <t>Desarrollar</t>
  </si>
  <si>
    <t>Vincular cuatrocientas (400) personas en acciones para la promoción de la participación ciudadana y el control social durante el cuatrienio.</t>
  </si>
  <si>
    <t>Estrategias integrales para la prevención del riesgo natural y antrópico realizadas</t>
  </si>
  <si>
    <t>Camión de bomberos adquirido</t>
  </si>
  <si>
    <t>Personas vinculadas en el proyecto estratégico ecoturístico de conservación ambiental</t>
  </si>
  <si>
    <t>Acciones realizadas para el desarrollo de segmentos, actividades, productos y/o servicios turísticos</t>
  </si>
  <si>
    <t>Acciones de protección animal realizadas</t>
  </si>
  <si>
    <t>Acciones de agricultura urbana implementadas</t>
  </si>
  <si>
    <t>2017_1</t>
  </si>
  <si>
    <t>2017_2</t>
  </si>
  <si>
    <t>2017_3</t>
  </si>
  <si>
    <t>2017_4</t>
  </si>
  <si>
    <t>2018_1</t>
  </si>
  <si>
    <t>2018_2</t>
  </si>
  <si>
    <t>2018_3</t>
  </si>
  <si>
    <t>2018_4</t>
  </si>
  <si>
    <t>2019_1</t>
  </si>
  <si>
    <t>2019_2</t>
  </si>
  <si>
    <t>2019_3</t>
  </si>
  <si>
    <t>2019_4</t>
  </si>
  <si>
    <t>2020_1</t>
  </si>
  <si>
    <t>2020_2</t>
  </si>
  <si>
    <t>2020_3</t>
  </si>
  <si>
    <t>2020_4</t>
  </si>
  <si>
    <t>CORTES</t>
  </si>
  <si>
    <t>Acciones de fortalecimiento para la inspección, vigilancia y control – IVC</t>
  </si>
  <si>
    <t>Procesos de formación en áreas artísticas, en cultura y disciplinas deportivas</t>
  </si>
  <si>
    <t>Realización de eventos artísticos, culturales y deportivos</t>
  </si>
  <si>
    <t>Cod. Meta PDD</t>
  </si>
  <si>
    <t>Nombre meta Resultado plan de Desarrollo Distrital asociada</t>
  </si>
  <si>
    <t>Nombre meta Producto plan de Desarrollo Distrital asociada</t>
  </si>
  <si>
    <t xml:space="preserve"> Entregar a 90.318 personas mayores en situación de vulnerabilidad socioeconómica apoyos económicos </t>
  </si>
  <si>
    <t xml:space="preserve"> Construcción de 16 obras de mitigación </t>
  </si>
  <si>
    <t xml:space="preserve"> 100% de polígonos identificados de control y prevención, monitoreados en áreas susceptibles de ocupación ilegal </t>
  </si>
  <si>
    <t xml:space="preserve"> Monitorear el 100% de polígonos identificados de control y prevención, en áreas susceptibles de ocupación ilegal </t>
  </si>
  <si>
    <t>Parques vecinales y/o de bolsillo intervenidos</t>
  </si>
  <si>
    <t xml:space="preserve"> Alcanzar 50% de malla vial en buen estado </t>
  </si>
  <si>
    <t>229-226</t>
  </si>
  <si>
    <t>Para dotaciones de seguridad encontré 8 metas resultado que creo pueden servir y una meta producto (alguna de las dos metas producto me parece la más apropiada , incluso creo que también es la más apropiada para el indicador: "Personas vinculadas a ejercicios de convivencia ciudadana")</t>
  </si>
  <si>
    <t>Para ejercicios de convivencia encontré 4 metas resultado y dos metas producto que son las mismas de dotaciones de seguridad, si me tocara elegir elegiría una de las dos metas producto.</t>
  </si>
  <si>
    <t>Mejorar en 5% los indicadores básicos de tenencia y uso de TIC en la Ciudad.</t>
  </si>
  <si>
    <t>Realizar 1 Plan de Conectividad Rural</t>
  </si>
  <si>
    <t>Meta correspondiente al programa 39 en el PDD</t>
  </si>
  <si>
    <t xml:space="preserve"> Disminuir el número de actuaciones administrativas activas y las represadas a 21.513 </t>
  </si>
  <si>
    <t>Las dos metas que más se ajustan son estas metas resultado</t>
  </si>
  <si>
    <t>Estrategias para el fortalecimiento de la apropiación de las TIC implementadas</t>
  </si>
  <si>
    <t>Aumentar a 200 las hectáreas en proceso de restauración, mantenimiento y/o conservación sobre áreas abastecedoras de acueductos veredales asociadas a ecosistemas de montaña, bosques, humedales, ríos, nacimientos, reservorios y lagos.</t>
  </si>
  <si>
    <t>MINUTAS NUTTRICIONALES</t>
  </si>
  <si>
    <t>RESIDUOS SOLIDOS</t>
  </si>
  <si>
    <t>Código producto</t>
  </si>
  <si>
    <t>Espacio Público</t>
  </si>
  <si>
    <t>Infraestructura y dotaciones para seguridad</t>
  </si>
  <si>
    <t>No Aplica</t>
  </si>
  <si>
    <t>Alcanzar 159.054 cupos para la atención integral de niños y niñas de primera infancia con estándares de calidad superiores al 80% en el ámbito institucional.</t>
  </si>
  <si>
    <t>83.000 cupos para la atención integral de niños y niñas de 4 y 5 años</t>
  </si>
  <si>
    <t>Alcanzar 232.687 cupos de ámbitos institucionales y de los programas del orden nacional relacionados con la atención integral de niños, niñas y de primera infancia, en el marco de la RIA.</t>
  </si>
  <si>
    <t>76.241 cupos para atender niños y niñas de 0 a 5 años en el marco de la Ruta Integral de Atenciones</t>
  </si>
  <si>
    <t>Incrementar en un 25% la vinculación de personas mayores en procesos de fortalecimiento de sus proyectos de vida a través de los servicios de la SDIS</t>
  </si>
  <si>
    <t>Incrementar a 2.000 personas con discapacidad con procesos de inclusión efectivos en el Distrito.</t>
  </si>
  <si>
    <t>Beneficiar a 8.750 familias localizadas en zonas de riesgo mitigable por fenómenos de remoción en masa, con obras de mitigación</t>
  </si>
  <si>
    <t>Contar con 30 colegios nuevos correspondientes a: 3 en ejecución, 5 en diseño y 22 en gestión de predios.</t>
  </si>
  <si>
    <t>300 sedes de IED con mejoramientos de infraestructura</t>
  </si>
  <si>
    <t>Aumentar a 15% el porcentaje de la población que realiza prácticas culturales</t>
  </si>
  <si>
    <t>Aumentar a 36% el porcentaje de la población que practica algún deporte</t>
  </si>
  <si>
    <t>Realizar torneos interbarriales en 4 deportes</t>
  </si>
  <si>
    <t>Implementar el Sistema Distrital de Formación Artística y Cultural (SIDFAC)</t>
  </si>
  <si>
    <t>Garantizar la asistencia técnica del IDRD a las escuelas de formación deportiva por los Fondos de Desarrollo Local</t>
  </si>
  <si>
    <t xml:space="preserve">Disminuir a 11,21% el porcentaje de personas que considera que las canchas y escenarios deportivos han empeorado </t>
  </si>
  <si>
    <t>Construcción y/o mejoramiento de 64 parques en todas las escalas, en los que se construirán cuatro xtreme parks</t>
  </si>
  <si>
    <t>Alcanzar 50% de malla vial en buen estado</t>
  </si>
  <si>
    <t>Construir 30 km de nueva malla vial</t>
  </si>
  <si>
    <t>Mantener periódicamente de 50 km carril de malla vial rural</t>
  </si>
  <si>
    <t>Llevar a 20% la satisfacción con el viaje a pie</t>
  </si>
  <si>
    <t>Aumentar en 17 puntos porcentuales las personas que consideran que el barrio en el que habitan es seguro</t>
  </si>
  <si>
    <t>Aumentar en valor real de la cobertura verde en el espacio público urbano de Bogotá D.C. (arbolado 7%, zonas verdes en 0,2% y jardinería en 20%) garantizando el mantenimiento de lo generado y lo existente.</t>
  </si>
  <si>
    <t>Plantar 86.000 los árboles y arbustos en el espacio Público urbano</t>
  </si>
  <si>
    <t>Restaurar 200 hectáreas nuevas en Cerros Orientales, ríos y quebradas y/o zonas de riesgo no mitigable que aportan a la conectividad ecológica de la región</t>
  </si>
  <si>
    <t>Aplicar acciones del protocolo de restauración ecológica (diagnóstico, diseño, implementación y mantenimiento) del Distrito en 200 has</t>
  </si>
  <si>
    <t>Incrementar las zonas verdes de jardinería en 18.000 metros cuadrados nuevos</t>
  </si>
  <si>
    <t>Alcanzar un aumento del 20% en al menos uno de los componentes del índice de sostenibilidad de las unidades  productivas intervenidas</t>
  </si>
  <si>
    <t>Implementar en 80 unidades agrícolas familiares procesos de reconversión productiva</t>
  </si>
  <si>
    <t>Duplicar el número de predios con adopción de buenas prácticas productivas que contribuyan a la adaptación y reducción de la vulnerabilidad frente al cambio climático y la promoción del desarrollo sostenible.</t>
  </si>
  <si>
    <t>Realizar 350 Acciones de participación ciudadana desarrolladas por organizaciones comunales, sociales y comunitarias</t>
  </si>
  <si>
    <t>Reasentar a 4286 familias localizadas en zonas de riesgo no mitigable (286 a cargo del IDIGER)</t>
  </si>
  <si>
    <t>Atender al 100% de la población afectada por emergencias y desastres con respuesta integral y cordinada del SDGR - CC</t>
  </si>
  <si>
    <t>Cumplir el 85% de las metas del PAD (Plan de Acción Distrital)</t>
  </si>
  <si>
    <t>Diseñar e implementar 3 estrategias para la memoria, la paz y la reconciliación</t>
  </si>
  <si>
    <t>Disminuir 10% la tasa de riñas por cada cien mil habitantes</t>
  </si>
  <si>
    <t>Incrementar en un 10% los Centros de Atención Inmediata (CAI) construidos en Bogotá</t>
  </si>
  <si>
    <t>Lograr que el 50% de empresas fortalecidas implementen procesos de mejora</t>
  </si>
  <si>
    <t>Fortalecer 535 unidades productivas en capacidades empresariales y/o formalizarlas</t>
  </si>
  <si>
    <t>Disminuir en 6% las toneladas de residuos urbanos dispuestos en el relleno sanitario. (Cambio cultural en manejo de residuos y separación en fuente).</t>
  </si>
  <si>
    <t>Incrementar un 30% la participación del tele-trabajo en las empresas Bogotanas.</t>
  </si>
  <si>
    <t>Diseñar e implementar una estrategia para el fortalecimiento de la apropiación de las TIC</t>
  </si>
  <si>
    <t>Promover  35.000 cupos para el acceso a la educación superior</t>
  </si>
  <si>
    <t>Promover 35.000 cupos para el acceso a la educación superior</t>
  </si>
  <si>
    <t>Realizar un diagnóstico de áreas para restauración, mantenimiento y/o conservación</t>
  </si>
  <si>
    <t>Alcanzar una tasa de utilización del servicio de  atención socio jurídica a mujeres correspondiente a dos puntos</t>
  </si>
  <si>
    <t>Aumentar 13% el número de viajeros extranjeros que visitan Bogotá</t>
  </si>
  <si>
    <t>Priorizar e implementar 16 proyectos del plan de acción de la Política de Bienestar Animal</t>
  </si>
  <si>
    <t xml:space="preserve">Priorizar e implementar 16 proyectos del plan de acción de la Política de Bienestar Animal 
</t>
  </si>
  <si>
    <t>Observaciones</t>
  </si>
  <si>
    <t>Intervención física en renaturalización, ecourbanismo, arborización, coberturas vegetales, muros verdes, paisajismo y jardinería</t>
  </si>
  <si>
    <t>3-3-1-15-01-02-1385-00</t>
  </si>
  <si>
    <t>3-3-1-15-01-03-1386-00</t>
  </si>
  <si>
    <t>3-3-1-15-01-03-1387-00</t>
  </si>
  <si>
    <t>3-3-1-15-01-07-1388-00</t>
  </si>
  <si>
    <t>3-3-1-15-01-11-1389-00</t>
  </si>
  <si>
    <t>3-3-1-15-02-17-1390-00</t>
  </si>
  <si>
    <t>3-3-1-15-02-18-1391-00</t>
  </si>
  <si>
    <t>3-3-1-15-03-19-1392-00</t>
  </si>
  <si>
    <t>3-3-1-15-06-38-1393-00</t>
  </si>
  <si>
    <t>3-3-1-15-05-37-1394-00</t>
  </si>
  <si>
    <t>3-3-1-15-07-45-1395-00</t>
  </si>
  <si>
    <t>3-3-1-15-07-45-1396-00</t>
  </si>
  <si>
    <t>Implementar en un 100% en las Alcaldías Locales un nuevo modelo de gestión</t>
  </si>
  <si>
    <t xml:space="preserve">Formar a 10.000 ciudadanos en participación </t>
  </si>
  <si>
    <t>155-156</t>
  </si>
  <si>
    <t>Actualizar Tecnológicamente 5 Sedes administrativas de Alcaldías Locales/Construir 5 sedes administrativas de Alcaldías Locales</t>
  </si>
  <si>
    <t>824-832</t>
  </si>
  <si>
    <t>Llegar a un 50% de organizaciones comunales de primer grado fortalecidas en su capacidad institucional/ Fortalecer 20 organizaciones comunales de segundo grado en su capacidad institucional</t>
  </si>
  <si>
    <t>Conservar y rehabilitar 1,083 km carril de la infraestructura vial local (por donde no circulan rutas de Transmilenio zonal)/
Conservar 750 km carril de malla vial arterial, troncal e intermedia y local (por donde circulan las rutas de Transmilenio troncal y zonal) circulan rutas de Transmilenio zonal)</t>
  </si>
  <si>
    <t>Llegar a un 50% de organizaciones comunales de primer grado fortalecidas en su capacidad institucional/
Fortalecer 20 organizaciones comunales de segundo grado en su capacidad institucional</t>
  </si>
  <si>
    <t>277-278-276</t>
  </si>
  <si>
    <t>Fortalecer doscientas (200) empresas, prestadores de servicios turísticos y complementarios/
Quinientas (500) personas vinculadas a procesos de formación/
Participar y/o realizar doscientas cincuenta (250) actividades de promoción y posicionamiento turístico</t>
  </si>
  <si>
    <t>Inspección, vigilancia y control (IVC)</t>
  </si>
  <si>
    <r>
      <t xml:space="preserve">Km/carril de malla vial local </t>
    </r>
    <r>
      <rPr>
        <sz val="10"/>
        <color indexed="10"/>
        <rFont val="Arial Narrow"/>
        <family val="2"/>
      </rPr>
      <t>mantenido</t>
    </r>
  </si>
  <si>
    <r>
      <t xml:space="preserve">Para esta meta que es especial, las metas PDD que más se acercan son estas </t>
    </r>
    <r>
      <rPr>
        <sz val="10"/>
        <color indexed="10"/>
        <rFont val="Arial Narrow"/>
        <family val="2"/>
      </rPr>
      <t>tres</t>
    </r>
    <r>
      <rPr>
        <sz val="10"/>
        <color indexed="8"/>
        <rFont val="Arial Narrow"/>
        <family val="2"/>
      </rPr>
      <t xml:space="preserve"> metas producto. Hay que decidir cuál le pega más o si no le pega ninguna</t>
    </r>
  </si>
  <si>
    <t>Mag prog 2017</t>
  </si>
  <si>
    <t>Mag prog 2018</t>
  </si>
  <si>
    <t>Mag prog 2019</t>
  </si>
  <si>
    <t>Mag prog 2020</t>
  </si>
  <si>
    <t xml:space="preserve">Compromisos meta proyecto 2017 -1 </t>
  </si>
  <si>
    <t>Magnitud entregada 2017 - 1</t>
  </si>
  <si>
    <t xml:space="preserve">Magnitud contratada 2017 -1 </t>
  </si>
  <si>
    <t>$ prog 2017</t>
  </si>
  <si>
    <t>$ prog 2018</t>
  </si>
  <si>
    <t>$ prog 2019</t>
  </si>
  <si>
    <t>$ prog 2020</t>
  </si>
  <si>
    <t>Candelaria cultural y deportiva mejor para todos</t>
  </si>
  <si>
    <t xml:space="preserve">Compromisos meta proyecto 2018 -1 </t>
  </si>
  <si>
    <t>Código meta proyecto extendida</t>
  </si>
  <si>
    <t>TL MATRIZ</t>
  </si>
  <si>
    <t>de elementos para la atención a la primera infancia durante el cuatrienio</t>
  </si>
  <si>
    <t xml:space="preserve">en acciones para la promoción del buen trato infantil, durante el cuatrienio.  </t>
  </si>
  <si>
    <t>anualmente como beneficiarios de Subsidios Tipo C.</t>
  </si>
  <si>
    <t>en condición de discapacidad en el cuatrienio con suministro de ayudas técnicas no cubiertas por el POS</t>
  </si>
  <si>
    <t>con elementos pedagógicos, lúdicos y deportivos complementarios al proyecto escolar durante el cuatrienio.</t>
  </si>
  <si>
    <t>artísticos y culturales de difusión y promoción de espacios de expresión artística; festividades tradicionales y patrimoniales durante el cuatrienio.</t>
  </si>
  <si>
    <t>de recreación y deporte durante el cuatrienio</t>
  </si>
  <si>
    <t>vecinal y/o de bolsillo anualmente durante el cuatrienio.</t>
  </si>
  <si>
    <t>de malla vial local durante el cuatrienio</t>
  </si>
  <si>
    <t xml:space="preserve">de espacio publico </t>
  </si>
  <si>
    <t>anual en seguridad para el fortalecimiento de las capacidades operativas locales en seguridad.</t>
  </si>
  <si>
    <t>en ejercicios de convivencia ciudadana para la resignificación de espacios públicos donde se presenta el desarrollo de actividades delictivas y/o expendio de sustancias psicoactivas durante el cuatrienio.</t>
  </si>
  <si>
    <t xml:space="preserve">en la localidad. </t>
  </si>
  <si>
    <t>de espacio público con acciones de re naturalización y/o eco urbanismo durante el cuatrienio</t>
  </si>
  <si>
    <t>de espacio público con acciones propias de jardinería y/o muros verdes y/o paisajismo.</t>
  </si>
  <si>
    <t>para el desarrollo de segmentos, actividades, productos y/o servicios turísticos sostenibles en la localidad</t>
  </si>
  <si>
    <t>de la Junta Administradora Local por las sesiones extraordinarias, ordinarias y por comisión a las que asistan</t>
  </si>
  <si>
    <t>para el fortalecimiento de una estructura administrativa eficiente para la atención de las necesidades de la ciudadanía.</t>
  </si>
  <si>
    <t>de control urbanístico.</t>
  </si>
  <si>
    <t>para el fortalecimiento de instancias, organizaciones y expresiones sociales durante el cuatrienio.</t>
  </si>
  <si>
    <t>en acciones para la promoción de la participación ciudadana y el control social durante el cuatrienio.</t>
  </si>
  <si>
    <t xml:space="preserve">Compromisos meta proyecto 2019 -1 </t>
  </si>
  <si>
    <t xml:space="preserve">Magnitud contratada 2018 -1 </t>
  </si>
  <si>
    <t>Magnitud entregada 2018 - 1</t>
  </si>
  <si>
    <t xml:space="preserve">Magnitud contratada 2019 -1 </t>
  </si>
  <si>
    <t>Magnitud entregada 2019 - 1</t>
  </si>
  <si>
    <t xml:space="preserve">Magnitud contratada 2020 -1 </t>
  </si>
  <si>
    <t>Magnitud entregada 2020 - 1</t>
  </si>
  <si>
    <t>Compromisos meta proyecto 2017 - 2020</t>
  </si>
  <si>
    <t xml:space="preserve">Giros meta proyecto 2017 - 2020 </t>
  </si>
  <si>
    <t>Mag prog 2017 - 2020</t>
  </si>
  <si>
    <t xml:space="preserve">Magnitud contratada 2017 - 2020 </t>
  </si>
  <si>
    <t>Magnitud entregada 2017 - 2020</t>
  </si>
  <si>
    <t>Programación 2017-2020</t>
  </si>
  <si>
    <t>% de Cumplimiento Meta proyecto</t>
  </si>
  <si>
    <t xml:space="preserve">Giros cierre 2017 - PREDIS - IE Avance </t>
  </si>
  <si>
    <t xml:space="preserve">Giros cierre 2018 - PREDIS - IE Avance </t>
  </si>
  <si>
    <t xml:space="preserve">Giros cierre 2019 - PREDIS - IE Avance </t>
  </si>
  <si>
    <t xml:space="preserve">Compromisos meta proyecto Marzo 2020 -1 </t>
  </si>
  <si>
    <t>Giros meta proyecto Marzo 2020 - 1</t>
  </si>
  <si>
    <t>Fuente de Información: Sistema de Presupuesto Distrital PREDIS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</si>
</sst>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(&quot;$&quot;\ * #,##0_);_(&quot;$&quot;\ * \(#,##0\);_(&quot;$&quot;\ * &quot;-&quot;_);_(@_)"/>
    <numFmt numFmtId="167" formatCode="_(* #,##0_);_(* \(#,##0\);_(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_-&quot;$&quot;* #,##0.00_-;\-&quot;$&quot;* #,##0.00_-;_-&quot;$&quot;* &quot;-&quot;??_-;_-@_-"/>
    <numFmt numFmtId="171" formatCode="_(* #,##0.00_);_(* \(#,##0.00\);_(* \-??_);_(@_)"/>
    <numFmt numFmtId="172" formatCode="_(&quot;$ &quot;* #,##0.00_);_(&quot;$ &quot;* \(#,##0.00\);_(&quot;$ &quot;* \-??_);_(@_)"/>
    <numFmt numFmtId="173" formatCode="_-* #,##0.00&quot; €&quot;_-;\-* #,##0.00&quot; €&quot;_-;_-* \-??&quot; €&quot;_-;_-@_-"/>
    <numFmt numFmtId="174" formatCode="_-* #,##0_-;\-* #,##0_-;_-* \-_-;_-@_-"/>
    <numFmt numFmtId="175" formatCode="_-* #,##0.00_-;\-* #,##0.00_-;_-* \-??_-;_-@_-"/>
    <numFmt numFmtId="176" formatCode="_-* #,##0\ _€_-;\-* #,##0\ _€_-;_-* &quot;- &quot;_€_-;_-@_-"/>
    <numFmt numFmtId="177" formatCode="_-\$* #,##0.00_-;&quot;-$&quot;* #,##0.00_-;_-\$* \-??_-;_-@_-"/>
    <numFmt numFmtId="178" formatCode="_ * #,##0.00_ ;_ * \-#,##0.00_ ;_ * &quot;-&quot;??_ ;_ @_ "/>
    <numFmt numFmtId="179" formatCode="\$#,##0"/>
    <numFmt numFmtId="180" formatCode="#,##0.000"/>
    <numFmt numFmtId="181" formatCode="_(* #,##0_);_(* \(#,##0\);_(* &quot;-&quot;??_);_(@_)"/>
    <numFmt numFmtId="182" formatCode="_(&quot;$&quot;\ * #,##0_);_(&quot;$&quot;\ * \(#,##0\);_(&quot;$&quot;\ * &quot;-&quot;??_);_(@_)"/>
    <numFmt numFmtId="183" formatCode="_(&quot;$&quot;\ * #,##0.0_);_(&quot;$&quot;\ * \(#,##0.0\);_(&quot;$&quot;\ * &quot;-&quot;??_);_(@_)"/>
    <numFmt numFmtId="184" formatCode="_-* #,##0_-;\-* #,##0_-;_-* &quot;-&quot;??_-;_-@_-"/>
    <numFmt numFmtId="185" formatCode="_-* #,##0.00\ _€_-;\-* #,##0.00\ _€_-;_-* &quot;-&quot;??\ _€_-;_-@_-"/>
    <numFmt numFmtId="186" formatCode="_-* #,##0\ _€_-;\-* #,##0\ _€_-;_-* &quot;-&quot;??\ _€_-;_-@_-"/>
    <numFmt numFmtId="187" formatCode="_(&quot;$&quot;\ * #,##0.000_);_(&quot;$&quot;\ * \(#,##0.000\);_(&quot;$&quot;\ * &quot;-&quot;??_);_(@_)"/>
    <numFmt numFmtId="188" formatCode="_-&quot;$&quot;\ * #,##0.0_-;\-&quot;$&quot;\ * #,##0.0_-;_-&quot;$&quot;\ * &quot;-&quot;??_-;_-@_-"/>
    <numFmt numFmtId="189" formatCode="_-&quot;$&quot;\ * #,##0_-;\-&quot;$&quot;\ * #,##0_-;_-&quot;$&quot;\ * &quot;-&quot;??_-;_-@_-"/>
    <numFmt numFmtId="190" formatCode="_(* #,##0.0_);_(* \(#,##0.0\);_(* &quot;-&quot;??_);_(@_)"/>
    <numFmt numFmtId="191" formatCode="0.0%"/>
    <numFmt numFmtId="192" formatCode="[$$-240A]\ #,##0;\-[$$-240A]\ #,##0"/>
    <numFmt numFmtId="193" formatCode="#,##0.00\ &quot;€&quot;"/>
    <numFmt numFmtId="194" formatCode="[$$-240A]\ #,##0.00"/>
    <numFmt numFmtId="195" formatCode="[$$-240A]\ #,##0.0"/>
    <numFmt numFmtId="196" formatCode="[$$-240A]\ #,##0"/>
  </numFmts>
  <fonts count="66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0"/>
      <color indexed="9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2"/>
      <color indexed="9"/>
      <name val="Arial Narrow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9"/>
      <name val="Arial Narrow"/>
      <family val="2"/>
    </font>
    <font>
      <i/>
      <sz val="10"/>
      <name val="Arial Narrow"/>
      <family val="2"/>
    </font>
    <font>
      <i/>
      <sz val="10"/>
      <color indexed="9"/>
      <name val="Arial Narrow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.8"/>
      <color indexed="30"/>
      <name val="Calibri"/>
      <family val="2"/>
    </font>
    <font>
      <u val="single"/>
      <sz val="8.8"/>
      <color indexed="25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2"/>
      <color theme="0"/>
      <name val="Arial Narrow"/>
      <family val="2"/>
    </font>
    <font>
      <b/>
      <sz val="8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2"/>
      </left>
      <right style="thin">
        <color indexed="32"/>
      </right>
      <top style="thin">
        <color indexed="32"/>
      </top>
      <bottom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/>
      <bottom style="thin">
        <color indexed="3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hair"/>
      <top style="hair"/>
      <bottom>
        <color indexed="63"/>
      </bottom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3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25" fillId="23" borderId="1" applyNumberFormat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0" fontId="27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0" fillId="32" borderId="1" applyNumberFormat="0" applyAlignment="0" applyProtection="0"/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9" fontId="0" fillId="0" borderId="0">
      <alignment/>
      <protection/>
    </xf>
    <xf numFmtId="177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4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1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0" fontId="0" fillId="0" borderId="0" applyFont="0" applyFill="0" applyBorder="0" applyAlignment="0" applyProtection="0"/>
    <xf numFmtId="0" fontId="34" fillId="34" borderId="0" applyNumberFormat="0" applyBorder="0" applyAlignment="0" applyProtection="0"/>
    <xf numFmtId="0" fontId="54" fillId="3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0" fillId="35" borderId="6" applyNumberFormat="0" applyFont="0" applyAlignment="0" applyProtection="0"/>
    <xf numFmtId="0" fontId="42" fillId="35" borderId="6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55" fillId="0" borderId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56" fillId="23" borderId="7" applyNumberFormat="0" applyAlignment="0" applyProtection="0"/>
    <xf numFmtId="0" fontId="56" fillId="24" borderId="7" applyNumberFormat="0" applyAlignment="0" applyProtection="0"/>
    <xf numFmtId="0" fontId="2" fillId="0" borderId="0">
      <alignment/>
      <protection/>
    </xf>
    <xf numFmtId="175" fontId="55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49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36" borderId="12" xfId="0" applyFont="1" applyFill="1" applyBorder="1" applyAlignment="1" applyProtection="1">
      <alignment vertical="center" wrapText="1"/>
      <protection/>
    </xf>
    <xf numFmtId="0" fontId="0" fillId="36" borderId="0" xfId="0" applyFill="1" applyAlignment="1" applyProtection="1">
      <alignment horizontal="center" vertical="center"/>
      <protection/>
    </xf>
    <xf numFmtId="0" fontId="1" fillId="37" borderId="12" xfId="0" applyFont="1" applyFill="1" applyBorder="1" applyAlignment="1" applyProtection="1">
      <alignment vertical="center" wrapText="1"/>
      <protection/>
    </xf>
    <xf numFmtId="0" fontId="0" fillId="37" borderId="0" xfId="0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4" fillId="38" borderId="0" xfId="0" applyFont="1" applyFill="1" applyAlignment="1" applyProtection="1">
      <alignment horizontal="center" vertical="center"/>
      <protection/>
    </xf>
    <xf numFmtId="0" fontId="4" fillId="39" borderId="12" xfId="0" applyFont="1" applyFill="1" applyBorder="1" applyAlignment="1" applyProtection="1">
      <alignment horizontal="center" vertical="center" wrapText="1"/>
      <protection/>
    </xf>
    <xf numFmtId="0" fontId="4" fillId="39" borderId="12" xfId="0" applyFont="1" applyFill="1" applyBorder="1" applyAlignment="1" applyProtection="1">
      <alignment horizontal="center" vertical="center"/>
      <protection/>
    </xf>
    <xf numFmtId="0" fontId="5" fillId="40" borderId="13" xfId="0" applyFont="1" applyFill="1" applyBorder="1" applyAlignment="1" applyProtection="1">
      <alignment horizontal="center" vertical="center" wrapText="1"/>
      <protection/>
    </xf>
    <xf numFmtId="0" fontId="5" fillId="40" borderId="13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5" fillId="40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40" borderId="12" xfId="0" applyFont="1" applyFill="1" applyBorder="1" applyAlignment="1" applyProtection="1">
      <alignment horizontal="center" vertical="center" wrapText="1"/>
      <protection/>
    </xf>
    <xf numFmtId="0" fontId="5" fillId="40" borderId="12" xfId="0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5" fillId="40" borderId="11" xfId="0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40" borderId="12" xfId="0" applyNumberFormat="1" applyFont="1" applyFill="1" applyBorder="1" applyAlignment="1" applyProtection="1">
      <alignment horizontal="left" vertical="center" wrapText="1"/>
      <protection/>
    </xf>
    <xf numFmtId="0" fontId="5" fillId="4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40" borderId="0" xfId="0" applyFill="1" applyAlignment="1">
      <alignment/>
    </xf>
    <xf numFmtId="0" fontId="2" fillId="40" borderId="0" xfId="0" applyFont="1" applyFill="1" applyAlignment="1">
      <alignment/>
    </xf>
    <xf numFmtId="0" fontId="9" fillId="40" borderId="0" xfId="0" applyFont="1" applyFill="1" applyBorder="1" applyAlignment="1">
      <alignment vertical="center"/>
    </xf>
    <xf numFmtId="0" fontId="10" fillId="40" borderId="0" xfId="0" applyFont="1" applyFill="1" applyBorder="1" applyAlignment="1">
      <alignment vertical="center" wrapText="1"/>
    </xf>
    <xf numFmtId="0" fontId="10" fillId="40" borderId="0" xfId="0" applyFont="1" applyFill="1" applyBorder="1" applyAlignment="1">
      <alignment vertical="center"/>
    </xf>
    <xf numFmtId="0" fontId="11" fillId="40" borderId="0" xfId="0" applyFont="1" applyFill="1" applyBorder="1" applyAlignment="1">
      <alignment vertical="center"/>
    </xf>
    <xf numFmtId="0" fontId="0" fillId="40" borderId="0" xfId="0" applyFont="1" applyFill="1" applyAlignment="1">
      <alignment vertical="center"/>
    </xf>
    <xf numFmtId="0" fontId="4" fillId="38" borderId="1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5" fillId="40" borderId="13" xfId="0" applyFont="1" applyFill="1" applyBorder="1" applyAlignment="1">
      <alignment horizontal="center" vertical="center" wrapText="1"/>
    </xf>
    <xf numFmtId="0" fontId="5" fillId="40" borderId="13" xfId="0" applyFont="1" applyFill="1" applyBorder="1" applyAlignment="1">
      <alignment vertical="center" wrapText="1"/>
    </xf>
    <xf numFmtId="0" fontId="5" fillId="4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4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40" borderId="12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5" fillId="40" borderId="11" xfId="0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40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4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vertical="center" wrapText="1"/>
      <protection locked="0"/>
    </xf>
    <xf numFmtId="0" fontId="7" fillId="40" borderId="12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40" borderId="12" xfId="0" applyFill="1" applyBorder="1" applyAlignment="1">
      <alignment horizontal="center" vertical="center"/>
    </xf>
    <xf numFmtId="0" fontId="0" fillId="40" borderId="12" xfId="0" applyFont="1" applyFill="1" applyBorder="1" applyAlignment="1">
      <alignment horizontal="left" vertical="center"/>
    </xf>
    <xf numFmtId="0" fontId="0" fillId="23" borderId="0" xfId="0" applyFill="1" applyAlignment="1">
      <alignment/>
    </xf>
    <xf numFmtId="0" fontId="8" fillId="41" borderId="14" xfId="145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4" fillId="42" borderId="14" xfId="144" applyFont="1" applyFill="1" applyBorder="1" applyAlignment="1" applyProtection="1">
      <alignment horizontal="left" vertical="center"/>
      <protection/>
    </xf>
    <xf numFmtId="0" fontId="4" fillId="42" borderId="14" xfId="144" applyFont="1" applyFill="1" applyBorder="1" applyAlignment="1" applyProtection="1">
      <alignment vertical="center"/>
      <protection/>
    </xf>
    <xf numFmtId="0" fontId="4" fillId="42" borderId="14" xfId="144" applyFont="1" applyFill="1" applyBorder="1" applyAlignment="1" applyProtection="1">
      <alignment vertical="center" wrapText="1"/>
      <protection/>
    </xf>
    <xf numFmtId="3" fontId="4" fillId="42" borderId="14" xfId="144" applyNumberFormat="1" applyFont="1" applyFill="1" applyBorder="1" applyAlignment="1" applyProtection="1">
      <alignment vertical="center" wrapText="1"/>
      <protection/>
    </xf>
    <xf numFmtId="0" fontId="4" fillId="42" borderId="14" xfId="144" applyNumberFormat="1" applyFont="1" applyFill="1" applyBorder="1" applyAlignment="1" applyProtection="1">
      <alignment vertical="center" wrapText="1"/>
      <protection/>
    </xf>
    <xf numFmtId="3" fontId="4" fillId="42" borderId="14" xfId="145" applyNumberFormat="1" applyFont="1" applyFill="1" applyBorder="1" applyAlignment="1" applyProtection="1">
      <alignment vertical="center" wrapText="1"/>
      <protection/>
    </xf>
    <xf numFmtId="0" fontId="12" fillId="43" borderId="14" xfId="144" applyFont="1" applyFill="1" applyBorder="1" applyAlignment="1" applyProtection="1">
      <alignment vertical="center" wrapText="1"/>
      <protection/>
    </xf>
    <xf numFmtId="0" fontId="4" fillId="42" borderId="14" xfId="145" applyFont="1" applyFill="1" applyBorder="1" applyAlignment="1" applyProtection="1">
      <alignment vertical="center" wrapText="1"/>
      <protection/>
    </xf>
    <xf numFmtId="0" fontId="4" fillId="44" borderId="14" xfId="145" applyFont="1" applyFill="1" applyBorder="1" applyAlignment="1" applyProtection="1">
      <alignment vertical="center" wrapText="1"/>
      <protection/>
    </xf>
    <xf numFmtId="0" fontId="4" fillId="45" borderId="14" xfId="145" applyFont="1" applyFill="1" applyBorder="1" applyAlignment="1" applyProtection="1">
      <alignment vertical="center" wrapText="1"/>
      <protection/>
    </xf>
    <xf numFmtId="0" fontId="4" fillId="46" borderId="14" xfId="145" applyFont="1" applyFill="1" applyBorder="1" applyAlignment="1" applyProtection="1">
      <alignment vertical="center" wrapText="1"/>
      <protection/>
    </xf>
    <xf numFmtId="0" fontId="4" fillId="47" borderId="14" xfId="145" applyFont="1" applyFill="1" applyBorder="1" applyAlignment="1" applyProtection="1">
      <alignment vertical="center" wrapText="1"/>
      <protection/>
    </xf>
    <xf numFmtId="0" fontId="4" fillId="48" borderId="14" xfId="145" applyFont="1" applyFill="1" applyBorder="1" applyAlignment="1" applyProtection="1">
      <alignment vertical="center" wrapText="1"/>
      <protection/>
    </xf>
    <xf numFmtId="0" fontId="4" fillId="41" borderId="14" xfId="145" applyFont="1" applyFill="1" applyBorder="1" applyAlignment="1" applyProtection="1">
      <alignment vertical="center" wrapText="1"/>
      <protection/>
    </xf>
    <xf numFmtId="0" fontId="4" fillId="49" borderId="14" xfId="145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2" fontId="7" fillId="0" borderId="14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4" fillId="42" borderId="14" xfId="144" applyFont="1" applyFill="1" applyBorder="1" applyAlignment="1" applyProtection="1">
      <alignment horizontal="center" vertical="center" wrapText="1"/>
      <protection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43" borderId="14" xfId="0" applyNumberFormat="1" applyFont="1" applyFill="1" applyBorder="1" applyAlignment="1">
      <alignment horizontal="center" vertical="center" wrapText="1"/>
    </xf>
    <xf numFmtId="2" fontId="7" fillId="23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center"/>
    </xf>
    <xf numFmtId="0" fontId="2" fillId="45" borderId="15" xfId="0" applyFont="1" applyFill="1" applyBorder="1" applyAlignment="1">
      <alignment horizontal="center" vertical="center" wrapText="1"/>
    </xf>
    <xf numFmtId="0" fontId="2" fillId="43" borderId="15" xfId="0" applyFont="1" applyFill="1" applyBorder="1" applyAlignment="1">
      <alignment horizontal="center" vertical="center" wrapText="1"/>
    </xf>
    <xf numFmtId="0" fontId="2" fillId="23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9" fontId="0" fillId="0" borderId="14" xfId="158" applyFill="1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23" borderId="0" xfId="0" applyFill="1" applyAlignment="1">
      <alignment wrapText="1"/>
    </xf>
    <xf numFmtId="0" fontId="0" fillId="0" borderId="0" xfId="0" applyAlignment="1">
      <alignment wrapText="1"/>
    </xf>
    <xf numFmtId="0" fontId="0" fillId="2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0" fillId="50" borderId="0" xfId="0" applyFill="1" applyAlignment="1">
      <alignment/>
    </xf>
    <xf numFmtId="0" fontId="0" fillId="50" borderId="0" xfId="0" applyFill="1" applyAlignment="1">
      <alignment horizontal="center"/>
    </xf>
    <xf numFmtId="0" fontId="16" fillId="46" borderId="0" xfId="0" applyFont="1" applyFill="1" applyAlignment="1">
      <alignment horizontal="center"/>
    </xf>
    <xf numFmtId="14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Fill="1" applyAlignment="1">
      <alignment/>
    </xf>
    <xf numFmtId="0" fontId="15" fillId="50" borderId="0" xfId="0" applyFont="1" applyFill="1" applyAlignment="1">
      <alignment/>
    </xf>
    <xf numFmtId="0" fontId="0" fillId="2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42" borderId="15" xfId="146" applyFont="1" applyFill="1" applyBorder="1" applyAlignment="1" applyProtection="1">
      <alignment horizontal="center" vertical="center" wrapText="1"/>
      <protection/>
    </xf>
    <xf numFmtId="0" fontId="4" fillId="42" borderId="15" xfId="146" applyFont="1" applyFill="1" applyBorder="1" applyAlignment="1" applyProtection="1">
      <alignment horizontal="left" vertical="center" wrapText="1"/>
      <protection/>
    </xf>
    <xf numFmtId="0" fontId="4" fillId="39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40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4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51" borderId="14" xfId="0" applyFont="1" applyFill="1" applyBorder="1" applyAlignment="1">
      <alignment horizontal="center" vertical="center"/>
    </xf>
    <xf numFmtId="0" fontId="7" fillId="51" borderId="14" xfId="0" applyFont="1" applyFill="1" applyBorder="1" applyAlignment="1">
      <alignment horizontal="left" vertical="center" wrapText="1"/>
    </xf>
    <xf numFmtId="0" fontId="7" fillId="0" borderId="14" xfId="147" applyFont="1" applyFill="1" applyBorder="1" applyAlignment="1">
      <alignment horizontal="center" vertical="center" wrapText="1"/>
      <protection/>
    </xf>
    <xf numFmtId="169" fontId="7" fillId="0" borderId="14" xfId="82" applyNumberFormat="1" applyFont="1" applyFill="1" applyBorder="1" applyAlignment="1">
      <alignment horizontal="left" vertical="center" wrapText="1"/>
    </xf>
    <xf numFmtId="0" fontId="7" fillId="23" borderId="0" xfId="0" applyFont="1" applyFill="1" applyAlignment="1">
      <alignment/>
    </xf>
    <xf numFmtId="0" fontId="3" fillId="0" borderId="0" xfId="0" applyFont="1" applyAlignment="1">
      <alignment/>
    </xf>
    <xf numFmtId="0" fontId="4" fillId="52" borderId="18" xfId="0" applyFont="1" applyFill="1" applyBorder="1" applyAlignment="1">
      <alignment horizontal="center" vertical="center" wrapText="1"/>
    </xf>
    <xf numFmtId="0" fontId="4" fillId="52" borderId="0" xfId="0" applyFont="1" applyFill="1" applyBorder="1" applyAlignment="1">
      <alignment horizontal="center" vertical="center" wrapText="1"/>
    </xf>
    <xf numFmtId="0" fontId="4" fillId="52" borderId="19" xfId="147" applyFont="1" applyFill="1" applyBorder="1" applyAlignment="1">
      <alignment horizontal="center" vertical="center" wrapText="1"/>
      <protection/>
    </xf>
    <xf numFmtId="0" fontId="4" fillId="52" borderId="0" xfId="14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5" fillId="23" borderId="0" xfId="0" applyFont="1" applyFill="1" applyAlignment="1" applyProtection="1">
      <alignment horizontal="left" vertical="center"/>
      <protection hidden="1"/>
    </xf>
    <xf numFmtId="0" fontId="5" fillId="53" borderId="0" xfId="0" applyFont="1" applyFill="1" applyAlignment="1" applyProtection="1">
      <alignment horizontal="left" vertical="center"/>
      <protection hidden="1"/>
    </xf>
    <xf numFmtId="0" fontId="5" fillId="53" borderId="20" xfId="0" applyFont="1" applyFill="1" applyBorder="1" applyAlignment="1" applyProtection="1">
      <alignment horizontal="left" vertical="center"/>
      <protection hidden="1"/>
    </xf>
    <xf numFmtId="0" fontId="4" fillId="54" borderId="14" xfId="0" applyFont="1" applyFill="1" applyBorder="1" applyAlignment="1" applyProtection="1">
      <alignment horizontal="center" vertical="center" wrapText="1"/>
      <protection/>
    </xf>
    <xf numFmtId="49" fontId="4" fillId="54" borderId="14" xfId="0" applyNumberFormat="1" applyFont="1" applyFill="1" applyBorder="1" applyAlignment="1" applyProtection="1">
      <alignment horizontal="center" vertical="center" wrapText="1"/>
      <protection/>
    </xf>
    <xf numFmtId="0" fontId="12" fillId="23" borderId="14" xfId="0" applyFont="1" applyFill="1" applyBorder="1" applyAlignment="1" applyProtection="1">
      <alignment horizontal="center" vertical="center" wrapText="1"/>
      <protection/>
    </xf>
    <xf numFmtId="49" fontId="12" fillId="23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7" fillId="55" borderId="0" xfId="0" applyFont="1" applyFill="1" applyAlignment="1">
      <alignment/>
    </xf>
    <xf numFmtId="0" fontId="7" fillId="18" borderId="0" xfId="0" applyFont="1" applyFill="1" applyAlignment="1">
      <alignment/>
    </xf>
    <xf numFmtId="0" fontId="7" fillId="13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43" borderId="22" xfId="0" applyFont="1" applyFill="1" applyBorder="1" applyAlignment="1">
      <alignment horizontal="left" vertical="center" wrapText="1"/>
    </xf>
    <xf numFmtId="0" fontId="7" fillId="0" borderId="14" xfId="147" applyFont="1" applyFill="1" applyBorder="1" applyAlignment="1">
      <alignment horizontal="center" vertical="center"/>
      <protection/>
    </xf>
    <xf numFmtId="0" fontId="7" fillId="0" borderId="14" xfId="147" applyFont="1" applyFill="1" applyBorder="1" applyAlignment="1">
      <alignment vertical="center" wrapText="1"/>
      <protection/>
    </xf>
    <xf numFmtId="0" fontId="7" fillId="0" borderId="14" xfId="147" applyFont="1" applyFill="1" applyBorder="1" applyAlignment="1">
      <alignment horizontal="left" vertical="center" wrapText="1"/>
      <protection/>
    </xf>
    <xf numFmtId="0" fontId="7" fillId="56" borderId="14" xfId="147" applyNumberFormat="1" applyFont="1" applyFill="1" applyBorder="1" applyAlignment="1">
      <alignment horizontal="center" vertical="center" wrapText="1"/>
      <protection/>
    </xf>
    <xf numFmtId="0" fontId="7" fillId="56" borderId="14" xfId="82" applyNumberFormat="1" applyFont="1" applyFill="1" applyBorder="1" applyAlignment="1">
      <alignment horizontal="center" vertical="center" wrapText="1"/>
    </xf>
    <xf numFmtId="169" fontId="7" fillId="0" borderId="14" xfId="82" applyNumberFormat="1" applyFont="1" applyFill="1" applyBorder="1" applyAlignment="1">
      <alignment horizontal="center" vertical="center" wrapText="1"/>
    </xf>
    <xf numFmtId="0" fontId="7" fillId="0" borderId="14" xfId="147" applyNumberFormat="1" applyFont="1" applyFill="1" applyBorder="1" applyAlignment="1">
      <alignment horizontal="center" vertical="center" wrapText="1"/>
      <protection/>
    </xf>
    <xf numFmtId="0" fontId="7" fillId="0" borderId="14" xfId="82" applyNumberFormat="1" applyFont="1" applyFill="1" applyBorder="1" applyAlignment="1">
      <alignment horizontal="center" vertical="center" wrapText="1"/>
    </xf>
    <xf numFmtId="0" fontId="5" fillId="56" borderId="14" xfId="147" applyNumberFormat="1" applyFont="1" applyFill="1" applyBorder="1" applyAlignment="1">
      <alignment horizontal="center" vertical="center" wrapText="1"/>
      <protection/>
    </xf>
    <xf numFmtId="0" fontId="5" fillId="56" borderId="14" xfId="82" applyNumberFormat="1" applyFont="1" applyFill="1" applyBorder="1" applyAlignment="1">
      <alignment horizontal="center" vertical="center" wrapText="1"/>
    </xf>
    <xf numFmtId="169" fontId="5" fillId="0" borderId="14" xfId="82" applyNumberFormat="1" applyFont="1" applyFill="1" applyBorder="1" applyAlignment="1">
      <alignment horizontal="center" vertical="center" wrapText="1"/>
    </xf>
    <xf numFmtId="0" fontId="7" fillId="51" borderId="14" xfId="147" applyFont="1" applyFill="1" applyBorder="1" applyAlignment="1">
      <alignment horizontal="center" vertical="center" wrapText="1"/>
      <protection/>
    </xf>
    <xf numFmtId="169" fontId="7" fillId="51" borderId="14" xfId="82" applyNumberFormat="1" applyFont="1" applyFill="1" applyBorder="1" applyAlignment="1">
      <alignment horizontal="left" vertical="center" wrapText="1"/>
    </xf>
    <xf numFmtId="0" fontId="5" fillId="14" borderId="14" xfId="147" applyNumberFormat="1" applyFont="1" applyFill="1" applyBorder="1" applyAlignment="1">
      <alignment horizontal="center" vertical="center" wrapText="1"/>
      <protection/>
    </xf>
    <xf numFmtId="0" fontId="5" fillId="14" borderId="14" xfId="82" applyNumberFormat="1" applyFont="1" applyFill="1" applyBorder="1" applyAlignment="1">
      <alignment horizontal="center" vertical="center" wrapText="1"/>
    </xf>
    <xf numFmtId="0" fontId="7" fillId="14" borderId="14" xfId="82" applyNumberFormat="1" applyFont="1" applyFill="1" applyBorder="1" applyAlignment="1">
      <alignment horizontal="center" vertical="center" wrapText="1"/>
    </xf>
    <xf numFmtId="169" fontId="5" fillId="51" borderId="14" xfId="82" applyNumberFormat="1" applyFont="1" applyFill="1" applyBorder="1" applyAlignment="1">
      <alignment horizontal="left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18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23" borderId="0" xfId="0" applyFont="1" applyFill="1" applyAlignment="1">
      <alignment vertical="center"/>
    </xf>
    <xf numFmtId="0" fontId="0" fillId="2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23" borderId="0" xfId="0" applyFont="1" applyFill="1" applyAlignment="1" applyProtection="1">
      <alignment/>
      <protection locked="0"/>
    </xf>
    <xf numFmtId="0" fontId="7" fillId="23" borderId="0" xfId="0" applyFont="1" applyFill="1" applyAlignment="1" applyProtection="1">
      <alignment horizontal="center"/>
      <protection locked="0"/>
    </xf>
    <xf numFmtId="0" fontId="64" fillId="44" borderId="14" xfId="144" applyFont="1" applyFill="1" applyBorder="1" applyAlignment="1" applyProtection="1">
      <alignment horizontal="center" vertical="center" wrapText="1"/>
      <protection/>
    </xf>
    <xf numFmtId="0" fontId="64" fillId="44" borderId="14" xfId="144" applyFont="1" applyFill="1" applyBorder="1" applyAlignment="1" applyProtection="1">
      <alignment horizontal="center" vertical="center" wrapText="1"/>
      <protection locked="0"/>
    </xf>
    <xf numFmtId="3" fontId="64" fillId="44" borderId="14" xfId="144" applyNumberFormat="1" applyFont="1" applyFill="1" applyBorder="1" applyAlignment="1" applyProtection="1">
      <alignment horizontal="center" vertical="center" wrapText="1"/>
      <protection locked="0"/>
    </xf>
    <xf numFmtId="0" fontId="64" fillId="44" borderId="14" xfId="144" applyNumberFormat="1" applyFont="1" applyFill="1" applyBorder="1" applyAlignment="1" applyProtection="1">
      <alignment horizontal="center" vertical="center" wrapText="1"/>
      <protection locked="0"/>
    </xf>
    <xf numFmtId="164" fontId="20" fillId="0" borderId="0" xfId="135" applyNumberFormat="1" applyFont="1" applyFill="1" applyAlignment="1" applyProtection="1">
      <alignment horizontal="right"/>
      <protection locked="0"/>
    </xf>
    <xf numFmtId="164" fontId="20" fillId="0" borderId="0" xfId="0" applyNumberFormat="1" applyFont="1" applyFill="1" applyAlignment="1" applyProtection="1">
      <alignment horizontal="center"/>
      <protection locked="0"/>
    </xf>
    <xf numFmtId="164" fontId="20" fillId="0" borderId="0" xfId="0" applyNumberFormat="1" applyFont="1" applyFill="1" applyAlignment="1">
      <alignment horizontal="center" vertical="center"/>
    </xf>
    <xf numFmtId="0" fontId="64" fillId="57" borderId="14" xfId="145" applyFont="1" applyFill="1" applyBorder="1" applyAlignment="1" applyProtection="1">
      <alignment horizontal="center" vertical="center" wrapText="1"/>
      <protection locked="0"/>
    </xf>
    <xf numFmtId="0" fontId="64" fillId="57" borderId="14" xfId="145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8" fontId="7" fillId="0" borderId="14" xfId="135" applyFont="1" applyFill="1" applyBorder="1" applyAlignment="1" applyProtection="1">
      <alignment vertical="center" wrapText="1"/>
      <protection locked="0"/>
    </xf>
    <xf numFmtId="0" fontId="64" fillId="58" borderId="14" xfId="145" applyFont="1" applyFill="1" applyBorder="1" applyAlignment="1" applyProtection="1">
      <alignment horizontal="center" vertical="center" wrapText="1"/>
      <protection locked="0"/>
    </xf>
    <xf numFmtId="0" fontId="64" fillId="58" borderId="14" xfId="145" applyFont="1" applyFill="1" applyBorder="1" applyAlignment="1" applyProtection="1">
      <alignment horizontal="center" vertical="center" wrapText="1"/>
      <protection/>
    </xf>
    <xf numFmtId="165" fontId="7" fillId="23" borderId="14" xfId="0" applyNumberFormat="1" applyFont="1" applyFill="1" applyBorder="1" applyAlignment="1">
      <alignment vertical="center"/>
    </xf>
    <xf numFmtId="0" fontId="7" fillId="23" borderId="14" xfId="0" applyFont="1" applyFill="1" applyBorder="1" applyAlignment="1">
      <alignment vertical="center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>
      <alignment vertical="center"/>
    </xf>
    <xf numFmtId="10" fontId="7" fillId="0" borderId="14" xfId="0" applyNumberFormat="1" applyFont="1" applyFill="1" applyBorder="1" applyAlignment="1">
      <alignment vertical="center"/>
    </xf>
    <xf numFmtId="166" fontId="7" fillId="23" borderId="0" xfId="136" applyFont="1" applyFill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23" borderId="0" xfId="0" applyNumberFormat="1" applyFill="1" applyAlignment="1" applyProtection="1">
      <alignment/>
      <protection locked="0"/>
    </xf>
    <xf numFmtId="0" fontId="46" fillId="59" borderId="14" xfId="0" applyFont="1" applyFill="1" applyBorder="1" applyAlignment="1">
      <alignment horizontal="center" vertical="center" wrapText="1"/>
    </xf>
    <xf numFmtId="0" fontId="7" fillId="59" borderId="14" xfId="0" applyFont="1" applyFill="1" applyBorder="1" applyAlignment="1">
      <alignment horizontal="center" vertical="center"/>
    </xf>
    <xf numFmtId="10" fontId="7" fillId="23" borderId="14" xfId="0" applyNumberFormat="1" applyFont="1" applyFill="1" applyBorder="1" applyAlignment="1">
      <alignment vertical="center"/>
    </xf>
    <xf numFmtId="0" fontId="0" fillId="0" borderId="0" xfId="0" applyAlignment="1" applyProtection="1">
      <alignment wrapText="1"/>
      <protection locked="0"/>
    </xf>
    <xf numFmtId="0" fontId="7" fillId="23" borderId="0" xfId="0" applyFont="1" applyFill="1" applyAlignment="1" applyProtection="1">
      <alignment wrapText="1"/>
      <protection locked="0"/>
    </xf>
    <xf numFmtId="0" fontId="0" fillId="23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/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165" fontId="0" fillId="0" borderId="0" xfId="0" applyNumberFormat="1" applyFill="1" applyAlignment="1" applyProtection="1">
      <alignment/>
      <protection locked="0"/>
    </xf>
    <xf numFmtId="0" fontId="64" fillId="60" borderId="14" xfId="145" applyFont="1" applyFill="1" applyBorder="1" applyAlignment="1" applyProtection="1">
      <alignment horizontal="center" vertical="center" wrapText="1"/>
      <protection locked="0"/>
    </xf>
    <xf numFmtId="0" fontId="64" fillId="60" borderId="14" xfId="145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9" fontId="0" fillId="23" borderId="0" xfId="158" applyFill="1" applyAlignment="1">
      <alignment vertical="center"/>
    </xf>
    <xf numFmtId="0" fontId="64" fillId="44" borderId="24" xfId="144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vertical="center" wrapText="1"/>
      <protection locked="0"/>
    </xf>
    <xf numFmtId="0" fontId="64" fillId="58" borderId="25" xfId="145" applyFont="1" applyFill="1" applyBorder="1" applyAlignment="1" applyProtection="1">
      <alignment horizontal="center" vertical="center" wrapText="1"/>
      <protection locked="0"/>
    </xf>
    <xf numFmtId="182" fontId="7" fillId="0" borderId="14" xfId="135" applyNumberFormat="1" applyFont="1" applyFill="1" applyBorder="1" applyAlignment="1" applyProtection="1">
      <alignment vertical="center" wrapText="1"/>
      <protection locked="0"/>
    </xf>
    <xf numFmtId="182" fontId="5" fillId="0" borderId="14" xfId="135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61" borderId="14" xfId="145" applyFont="1" applyFill="1" applyBorder="1" applyAlignment="1" applyProtection="1">
      <alignment horizontal="center" vertical="center" wrapText="1"/>
      <protection locked="0"/>
    </xf>
    <xf numFmtId="0" fontId="21" fillId="61" borderId="14" xfId="145" applyFont="1" applyFill="1" applyBorder="1" applyAlignment="1" applyProtection="1">
      <alignment horizontal="center" vertical="center" wrapText="1"/>
      <protection/>
    </xf>
    <xf numFmtId="185" fontId="0" fillId="23" borderId="0" xfId="0" applyNumberFormat="1" applyFill="1" applyAlignment="1" applyProtection="1">
      <alignment/>
      <protection locked="0"/>
    </xf>
    <xf numFmtId="182" fontId="7" fillId="0" borderId="14" xfId="136" applyNumberFormat="1" applyFont="1" applyFill="1" applyBorder="1" applyAlignment="1" applyProtection="1">
      <alignment horizontal="center" vertical="center" wrapText="1"/>
      <protection locked="0"/>
    </xf>
    <xf numFmtId="182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82" fontId="7" fillId="0" borderId="25" xfId="135" applyNumberFormat="1" applyFont="1" applyFill="1" applyBorder="1" applyAlignment="1" applyProtection="1">
      <alignment vertical="center" wrapText="1"/>
      <protection locked="0"/>
    </xf>
    <xf numFmtId="164" fontId="20" fillId="0" borderId="0" xfId="0" applyNumberFormat="1" applyFont="1" applyFill="1" applyAlignment="1" applyProtection="1">
      <alignment horizontal="center"/>
      <protection/>
    </xf>
    <xf numFmtId="184" fontId="5" fillId="0" borderId="14" xfId="13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180" fontId="7" fillId="0" borderId="14" xfId="0" applyNumberFormat="1" applyFont="1" applyFill="1" applyBorder="1" applyAlignment="1" applyProtection="1">
      <alignment horizontal="right" vertical="center"/>
      <protection locked="0"/>
    </xf>
    <xf numFmtId="0" fontId="7" fillId="23" borderId="0" xfId="0" applyFont="1" applyFill="1" applyAlignment="1" applyProtection="1">
      <alignment horizontal="right"/>
      <protection locked="0"/>
    </xf>
    <xf numFmtId="0" fontId="0" fillId="23" borderId="0" xfId="0" applyFill="1" applyAlignment="1" applyProtection="1">
      <alignment horizontal="right"/>
      <protection locked="0"/>
    </xf>
    <xf numFmtId="191" fontId="0" fillId="23" borderId="0" xfId="158" applyNumberFormat="1" applyFill="1" applyAlignment="1">
      <alignment vertical="center"/>
    </xf>
    <xf numFmtId="9" fontId="0" fillId="23" borderId="0" xfId="158" applyNumberFormat="1" applyFill="1" applyAlignment="1">
      <alignment vertical="center"/>
    </xf>
    <xf numFmtId="182" fontId="7" fillId="0" borderId="14" xfId="135" applyNumberFormat="1" applyFont="1" applyFill="1" applyBorder="1" applyAlignment="1" applyProtection="1">
      <alignment horizontal="center" vertical="center" wrapText="1"/>
      <protection locked="0"/>
    </xf>
    <xf numFmtId="182" fontId="5" fillId="0" borderId="14" xfId="135" applyNumberFormat="1" applyFont="1" applyFill="1" applyBorder="1" applyAlignment="1" applyProtection="1">
      <alignment vertical="center" wrapText="1"/>
      <protection locked="0"/>
    </xf>
    <xf numFmtId="182" fontId="5" fillId="0" borderId="14" xfId="136" applyNumberFormat="1" applyFont="1" applyFill="1" applyBorder="1" applyAlignment="1" applyProtection="1">
      <alignment horizontal="center" vertical="center" wrapText="1"/>
      <protection locked="0"/>
    </xf>
    <xf numFmtId="164" fontId="5" fillId="0" borderId="14" xfId="135" applyNumberFormat="1" applyFont="1" applyFill="1" applyBorder="1" applyAlignment="1" applyProtection="1">
      <alignment vertical="center" wrapText="1"/>
      <protection locked="0"/>
    </xf>
    <xf numFmtId="182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0" xfId="135" applyNumberFormat="1" applyFont="1" applyFill="1" applyAlignment="1" applyProtection="1">
      <alignment horizontal="center"/>
      <protection/>
    </xf>
    <xf numFmtId="164" fontId="20" fillId="7" borderId="0" xfId="0" applyNumberFormat="1" applyFont="1" applyFill="1" applyAlignment="1" applyProtection="1">
      <alignment horizontal="center"/>
      <protection/>
    </xf>
    <xf numFmtId="164" fontId="20" fillId="0" borderId="0" xfId="135" applyNumberFormat="1" applyFont="1" applyFill="1" applyAlignment="1" applyProtection="1">
      <alignment horizontal="right"/>
      <protection/>
    </xf>
    <xf numFmtId="0" fontId="21" fillId="21" borderId="14" xfId="145" applyFont="1" applyFill="1" applyBorder="1" applyAlignment="1" applyProtection="1">
      <alignment horizontal="center" vertical="center" wrapText="1"/>
      <protection locked="0"/>
    </xf>
    <xf numFmtId="0" fontId="21" fillId="21" borderId="14" xfId="145" applyFont="1" applyFill="1" applyBorder="1" applyAlignment="1" applyProtection="1">
      <alignment horizontal="center" vertical="center" wrapText="1"/>
      <protection/>
    </xf>
    <xf numFmtId="0" fontId="7" fillId="23" borderId="26" xfId="0" applyFont="1" applyFill="1" applyBorder="1" applyAlignment="1">
      <alignment horizontal="left" wrapText="1"/>
    </xf>
  </cellXfs>
  <cellStyles count="1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40% - Énfasis6 2" xfId="27"/>
    <cellStyle name="60% - Énfasis1" xfId="28"/>
    <cellStyle name="60% - Énfasis2" xfId="29"/>
    <cellStyle name="60% - Énfasis3" xfId="30"/>
    <cellStyle name="60% - Énfasis4" xfId="31"/>
    <cellStyle name="60% - Énfasis4 2" xfId="32"/>
    <cellStyle name="60% - Énfasis5" xfId="33"/>
    <cellStyle name="60% - Énfasis6" xfId="34"/>
    <cellStyle name="60% - Énfasis6 2" xfId="35"/>
    <cellStyle name="Bueno" xfId="36"/>
    <cellStyle name="Cálculo" xfId="37"/>
    <cellStyle name="Cálculo 2" xfId="38"/>
    <cellStyle name="Celda de comprobación" xfId="39"/>
    <cellStyle name="Celda vinculada" xfId="40"/>
    <cellStyle name="Celda vinculada 2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xcel Built-in Excel Built-in Comma [0]" xfId="51"/>
    <cellStyle name="Excel Built-in Excel Built-in Excel Built-in Excel Built-in Campo de la tabla dinámica" xfId="52"/>
    <cellStyle name="Excel Built-in Excel Built-in Excel Built-in Excel Built-in Categoría de la tabla dinámica" xfId="53"/>
    <cellStyle name="Excel Built-in Excel Built-in Excel Built-in Excel Built-in Esquina de la tabla dinámica" xfId="54"/>
    <cellStyle name="Excel Built-in Excel Built-in Excel Built-in Excel Built-in Excel Built-in Excel Built-in Excel Built-in Excel Built-in Excel Built-in Excel Built-in Excel Built-in TableStyleLight1" xfId="55"/>
    <cellStyle name="Excel Built-in Excel Built-in Excel Built-in Excel Built-in Moneda 4" xfId="56"/>
    <cellStyle name="Excel Built-in Excel Built-in Excel Built-in Excel Built-in Normal 2" xfId="57"/>
    <cellStyle name="Excel Built-in Excel Built-in Excel Built-in Excel Built-in Normal 2 10" xfId="58"/>
    <cellStyle name="Excel Built-in Excel Built-in Excel Built-in Excel Built-in Normal 5" xfId="59"/>
    <cellStyle name="Excel Built-in Excel Built-in Excel Built-in Excel Built-in Normal 7" xfId="60"/>
    <cellStyle name="Excel Built-in Excel Built-in Excel Built-in Excel Built-in Porcentual 2" xfId="61"/>
    <cellStyle name="Excel Built-in Excel Built-in Excel Built-in Excel Built-in Resultado de la tabla dinámica" xfId="62"/>
    <cellStyle name="Excel Built-in Excel Built-in Excel Built-in Excel Built-in TableStyleLight1" xfId="63"/>
    <cellStyle name="Excel Built-in Excel Built-in Excel Built-in Excel Built-in Título de la tabla dinámica" xfId="64"/>
    <cellStyle name="Excel Built-in Excel Built-in Excel Built-in Excel Built-in Valor de la tabla dinámica" xfId="65"/>
    <cellStyle name="Hyperlink" xfId="66"/>
    <cellStyle name="Followed Hyperlink" xfId="67"/>
    <cellStyle name="Incorrecto" xfId="68"/>
    <cellStyle name="Comma" xfId="69"/>
    <cellStyle name="Comma [0]" xfId="70"/>
    <cellStyle name="Millares [0] 2" xfId="71"/>
    <cellStyle name="Millares 10" xfId="72"/>
    <cellStyle name="Millares 11" xfId="73"/>
    <cellStyle name="Millares 12" xfId="74"/>
    <cellStyle name="Millares 13" xfId="75"/>
    <cellStyle name="Millares 14" xfId="76"/>
    <cellStyle name="Millares 15" xfId="77"/>
    <cellStyle name="Millares 16" xfId="78"/>
    <cellStyle name="Millares 17" xfId="79"/>
    <cellStyle name="Millares 18" xfId="80"/>
    <cellStyle name="Millares 19" xfId="81"/>
    <cellStyle name="Millares 2" xfId="82"/>
    <cellStyle name="Millares 2 2" xfId="83"/>
    <cellStyle name="Millares 20" xfId="84"/>
    <cellStyle name="Millares 21" xfId="85"/>
    <cellStyle name="Millares 22" xfId="86"/>
    <cellStyle name="Millares 23" xfId="87"/>
    <cellStyle name="Millares 24" xfId="88"/>
    <cellStyle name="Millares 25" xfId="89"/>
    <cellStyle name="Millares 26" xfId="90"/>
    <cellStyle name="Millares 27" xfId="91"/>
    <cellStyle name="Millares 28" xfId="92"/>
    <cellStyle name="Millares 29" xfId="93"/>
    <cellStyle name="Millares 3" xfId="94"/>
    <cellStyle name="Millares 30" xfId="95"/>
    <cellStyle name="Millares 31" xfId="96"/>
    <cellStyle name="Millares 32" xfId="97"/>
    <cellStyle name="Millares 33" xfId="98"/>
    <cellStyle name="Millares 34" xfId="99"/>
    <cellStyle name="Millares 35" xfId="100"/>
    <cellStyle name="Millares 36" xfId="101"/>
    <cellStyle name="Millares 37" xfId="102"/>
    <cellStyle name="Millares 38" xfId="103"/>
    <cellStyle name="Millares 39" xfId="104"/>
    <cellStyle name="Millares 4" xfId="105"/>
    <cellStyle name="Millares 40" xfId="106"/>
    <cellStyle name="Millares 41" xfId="107"/>
    <cellStyle name="Millares 42" xfId="108"/>
    <cellStyle name="Millares 43" xfId="109"/>
    <cellStyle name="Millares 44" xfId="110"/>
    <cellStyle name="Millares 45" xfId="111"/>
    <cellStyle name="Millares 46" xfId="112"/>
    <cellStyle name="Millares 47" xfId="113"/>
    <cellStyle name="Millares 48" xfId="114"/>
    <cellStyle name="Millares 49" xfId="115"/>
    <cellStyle name="Millares 5" xfId="116"/>
    <cellStyle name="Millares 50" xfId="117"/>
    <cellStyle name="Millares 51" xfId="118"/>
    <cellStyle name="Millares 52" xfId="119"/>
    <cellStyle name="Millares 53" xfId="120"/>
    <cellStyle name="Millares 54" xfId="121"/>
    <cellStyle name="Millares 55" xfId="122"/>
    <cellStyle name="Millares 56" xfId="123"/>
    <cellStyle name="Millares 57" xfId="124"/>
    <cellStyle name="Millares 58" xfId="125"/>
    <cellStyle name="Millares 59" xfId="126"/>
    <cellStyle name="Millares 6" xfId="127"/>
    <cellStyle name="Millares 60" xfId="128"/>
    <cellStyle name="Millares 61" xfId="129"/>
    <cellStyle name="Millares 62" xfId="130"/>
    <cellStyle name="Millares 63" xfId="131"/>
    <cellStyle name="Millares 7" xfId="132"/>
    <cellStyle name="Millares 8" xfId="133"/>
    <cellStyle name="Millares 9" xfId="134"/>
    <cellStyle name="Currency" xfId="135"/>
    <cellStyle name="Currency [0]" xfId="136"/>
    <cellStyle name="Moneda 2" xfId="137"/>
    <cellStyle name="Moneda 2 2" xfId="138"/>
    <cellStyle name="Moneda 3" xfId="139"/>
    <cellStyle name="Moneda 3 2" xfId="140"/>
    <cellStyle name="Moneda 4" xfId="141"/>
    <cellStyle name="Neutral" xfId="142"/>
    <cellStyle name="Neutral 2" xfId="143"/>
    <cellStyle name="Normal 2" xfId="144"/>
    <cellStyle name="Normal 2 10" xfId="145"/>
    <cellStyle name="Normal 2 2" xfId="146"/>
    <cellStyle name="Normal 2 3" xfId="147"/>
    <cellStyle name="Normal 3" xfId="148"/>
    <cellStyle name="Normal 4" xfId="149"/>
    <cellStyle name="Normal 4 2" xfId="150"/>
    <cellStyle name="Normal 5" xfId="151"/>
    <cellStyle name="Normal 5 2" xfId="152"/>
    <cellStyle name="Normal 6" xfId="153"/>
    <cellStyle name="Normal 6 2" xfId="154"/>
    <cellStyle name="Normal 7" xfId="155"/>
    <cellStyle name="Notas" xfId="156"/>
    <cellStyle name="Notas 2" xfId="157"/>
    <cellStyle name="Percent" xfId="158"/>
    <cellStyle name="Porcentaje 2" xfId="159"/>
    <cellStyle name="Porcentaje 3" xfId="160"/>
    <cellStyle name="Porcentual 2" xfId="161"/>
    <cellStyle name="Porcentual 2 2" xfId="162"/>
    <cellStyle name="Porcentual 3" xfId="163"/>
    <cellStyle name="Salida" xfId="164"/>
    <cellStyle name="Salida 2" xfId="165"/>
    <cellStyle name="TableStyleLight1" xfId="166"/>
    <cellStyle name="TableStyleLight1 2" xfId="167"/>
    <cellStyle name="Texto de advertencia" xfId="168"/>
    <cellStyle name="Texto explicativo" xfId="169"/>
    <cellStyle name="Título" xfId="170"/>
    <cellStyle name="Título 2" xfId="171"/>
    <cellStyle name="Título 3" xfId="172"/>
    <cellStyle name="Título 4" xfId="173"/>
    <cellStyle name="Total" xfId="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9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A1A1A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4EE257"/>
      <rgbColor rgb="00FFCC00"/>
      <rgbColor rgb="00FEA746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142875</xdr:rowOff>
    </xdr:from>
    <xdr:to>
      <xdr:col>4</xdr:col>
      <xdr:colOff>1152525</xdr:colOff>
      <xdr:row>0</xdr:row>
      <xdr:rowOff>571500</xdr:rowOff>
    </xdr:to>
    <xdr:sp macro="[1]!LIMPIAR">
      <xdr:nvSpPr>
        <xdr:cNvPr id="1" name="Rectángulo redondeado 1"/>
        <xdr:cNvSpPr>
          <a:spLocks/>
        </xdr:cNvSpPr>
      </xdr:nvSpPr>
      <xdr:spPr>
        <a:xfrm>
          <a:off x="2276475" y="142875"/>
          <a:ext cx="2047875" cy="42862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Limpiar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GIO\Downloads\Formulario%20Musi%202017%20-%202020-Ajus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Desplegables"/>
      <sheetName val="Principal"/>
      <sheetName val="Base de Datos MUSI 2017-2020"/>
      <sheetName val="Inf Ejec"/>
      <sheetName val="PMR"/>
      <sheetName val="Dashboard (2)"/>
      <sheetName val="Dashboard"/>
      <sheetName val="DBO1"/>
      <sheetName val="DB02"/>
      <sheetName val="DB03"/>
      <sheetName val="DB04"/>
      <sheetName val="DB05"/>
      <sheetName val="DB06"/>
      <sheetName val="DB07-08"/>
      <sheetName val="DB09"/>
      <sheetName val="AGREGACION"/>
      <sheetName val="IA01"/>
      <sheetName val="IA02"/>
      <sheetName val="IA03"/>
      <sheetName val="Indicadores agregados"/>
      <sheetName val="listas"/>
      <sheetName val="Hoja1"/>
      <sheetName val="Por proyecto"/>
      <sheetName val="Hoja contratación"/>
      <sheetName val="Protocolo MUSI"/>
      <sheetName val="Formulario Musi 2017 - 2020-Aju"/>
      <sheetName val="FORMULARIO MUSI"/>
      <sheetName val="FORMULARIO CRP"/>
    </sheetNames>
    <definedNames>
      <definedName name="LIMPIAR"/>
    </definedNames>
    <sheetDataSet>
      <sheetData sheetId="0">
        <row r="47">
          <cell r="B47" t="str">
            <v>USAQUÉN </v>
          </cell>
        </row>
        <row r="48">
          <cell r="B48" t="str">
            <v>CHAPINERO</v>
          </cell>
        </row>
        <row r="49">
          <cell r="B49" t="str">
            <v>SANTA FE</v>
          </cell>
        </row>
        <row r="50">
          <cell r="B50" t="str">
            <v>SAN CRISTÓBAL</v>
          </cell>
        </row>
        <row r="51">
          <cell r="B51" t="str">
            <v>USME</v>
          </cell>
        </row>
        <row r="52">
          <cell r="B52" t="str">
            <v>TUNJUELITO</v>
          </cell>
        </row>
        <row r="53">
          <cell r="B53" t="str">
            <v>BOSA</v>
          </cell>
        </row>
        <row r="54">
          <cell r="B54" t="str">
            <v>KENNEDY</v>
          </cell>
        </row>
        <row r="55">
          <cell r="B55" t="str">
            <v>FONTIBÓN</v>
          </cell>
        </row>
        <row r="56">
          <cell r="B56" t="str">
            <v>ENGATIVA </v>
          </cell>
        </row>
        <row r="57">
          <cell r="B57" t="str">
            <v>SUBA</v>
          </cell>
        </row>
        <row r="58">
          <cell r="B58" t="str">
            <v>BARRIOS UNIDOS</v>
          </cell>
        </row>
        <row r="59">
          <cell r="B59" t="str">
            <v>TEUSAQUILLO</v>
          </cell>
        </row>
        <row r="60">
          <cell r="B60" t="str">
            <v>LOS MÁRTIRES</v>
          </cell>
        </row>
        <row r="61">
          <cell r="B61" t="str">
            <v>ANTONIO NARIÑO</v>
          </cell>
        </row>
        <row r="62">
          <cell r="B62" t="str">
            <v>PUENTE ARANDA</v>
          </cell>
        </row>
        <row r="63">
          <cell r="B63" t="str">
            <v>LA CANDELARIA</v>
          </cell>
        </row>
        <row r="64">
          <cell r="B64" t="str">
            <v>RAFAEL URIBE URIBE</v>
          </cell>
        </row>
        <row r="65">
          <cell r="B65" t="str">
            <v>CIUDAD BOLÍVAR</v>
          </cell>
        </row>
        <row r="66">
          <cell r="B66" t="str">
            <v>SUMAPAZ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4:E146"/>
  <sheetViews>
    <sheetView zoomScale="75" zoomScaleNormal="75" zoomScalePageLayoutView="75" workbookViewId="0" topLeftCell="A1">
      <selection activeCell="B30" sqref="B30"/>
    </sheetView>
  </sheetViews>
  <sheetFormatPr defaultColWidth="10.8515625" defaultRowHeight="15"/>
  <cols>
    <col min="1" max="1" width="10.8515625" style="1" customWidth="1"/>
    <col min="2" max="2" width="39.421875" style="2" customWidth="1"/>
    <col min="3" max="3" width="14.28125" style="2" customWidth="1"/>
    <col min="4" max="4" width="26.140625" style="2" customWidth="1"/>
    <col min="5" max="5" width="10.8515625" style="1" customWidth="1"/>
    <col min="6" max="6" width="32.8515625" style="1" customWidth="1"/>
    <col min="7" max="7" width="16.00390625" style="1" customWidth="1"/>
    <col min="8" max="8" width="16.421875" style="1" customWidth="1"/>
    <col min="9" max="16384" width="10.8515625" style="1" customWidth="1"/>
  </cols>
  <sheetData>
    <row r="4" spans="1:4" ht="30">
      <c r="A4" s="3" t="s">
        <v>0</v>
      </c>
      <c r="B4" s="4" t="s">
        <v>1</v>
      </c>
      <c r="C4" s="4"/>
      <c r="D4" s="4"/>
    </row>
    <row r="5" spans="1:4" ht="66" customHeight="1">
      <c r="A5" s="3" t="s">
        <v>2</v>
      </c>
      <c r="B5" s="4" t="s">
        <v>3</v>
      </c>
      <c r="C5" s="4"/>
      <c r="D5" s="4"/>
    </row>
    <row r="6" spans="1:4" ht="66" customHeight="1">
      <c r="A6" s="3" t="s">
        <v>4</v>
      </c>
      <c r="B6" s="4" t="s">
        <v>5</v>
      </c>
      <c r="C6" s="4"/>
      <c r="D6" s="4"/>
    </row>
    <row r="7" ht="66" customHeight="1"/>
    <row r="8" spans="2:4" ht="66" customHeight="1">
      <c r="B8" s="5" t="s">
        <v>6</v>
      </c>
      <c r="C8" s="6">
        <v>1</v>
      </c>
      <c r="D8" s="5"/>
    </row>
    <row r="9" spans="2:4" ht="66" customHeight="1">
      <c r="B9" s="5" t="s">
        <v>7</v>
      </c>
      <c r="C9" s="6">
        <v>2</v>
      </c>
      <c r="D9" s="5"/>
    </row>
    <row r="10" spans="2:4" ht="66" customHeight="1">
      <c r="B10" s="5" t="s">
        <v>8</v>
      </c>
      <c r="C10" s="6">
        <v>3</v>
      </c>
      <c r="D10" s="5"/>
    </row>
    <row r="11" ht="66" customHeight="1"/>
    <row r="12" spans="2:3" ht="45" customHeight="1">
      <c r="B12" s="7" t="s">
        <v>9</v>
      </c>
      <c r="C12" s="8">
        <v>1</v>
      </c>
    </row>
    <row r="13" spans="2:3" ht="45" customHeight="1">
      <c r="B13" s="9" t="s">
        <v>10</v>
      </c>
      <c r="C13" s="8">
        <v>2</v>
      </c>
    </row>
    <row r="14" spans="2:3" ht="45" customHeight="1">
      <c r="B14" s="9" t="s">
        <v>11</v>
      </c>
      <c r="C14" s="8">
        <v>3</v>
      </c>
    </row>
    <row r="15" spans="2:3" ht="45" customHeight="1">
      <c r="B15" s="9" t="s">
        <v>12</v>
      </c>
      <c r="C15" s="8">
        <v>4</v>
      </c>
    </row>
    <row r="16" spans="2:3" ht="45" customHeight="1">
      <c r="B16" s="9" t="s">
        <v>13</v>
      </c>
      <c r="C16" s="8">
        <v>5</v>
      </c>
    </row>
    <row r="17" spans="2:3" ht="45" customHeight="1">
      <c r="B17" s="9" t="s">
        <v>14</v>
      </c>
      <c r="C17" s="8">
        <v>6</v>
      </c>
    </row>
    <row r="18" spans="2:3" ht="45" customHeight="1">
      <c r="B18" s="9" t="s">
        <v>15</v>
      </c>
      <c r="C18" s="8">
        <v>7</v>
      </c>
    </row>
    <row r="19" spans="2:3" ht="45" customHeight="1">
      <c r="B19" s="9" t="s">
        <v>16</v>
      </c>
      <c r="C19" s="8">
        <v>8</v>
      </c>
    </row>
    <row r="20" spans="2:3" ht="45" customHeight="1">
      <c r="B20" s="9" t="s">
        <v>17</v>
      </c>
      <c r="C20" s="8">
        <v>10</v>
      </c>
    </row>
    <row r="21" spans="2:3" ht="45" customHeight="1">
      <c r="B21" s="9" t="s">
        <v>18</v>
      </c>
      <c r="C21" s="8">
        <v>11</v>
      </c>
    </row>
    <row r="22" spans="2:3" ht="45" customHeight="1">
      <c r="B22" s="9" t="s">
        <v>19</v>
      </c>
      <c r="C22" s="8">
        <v>14</v>
      </c>
    </row>
    <row r="23" spans="2:3" ht="45" customHeight="1">
      <c r="B23" s="9" t="s">
        <v>20</v>
      </c>
      <c r="C23" s="8">
        <v>15</v>
      </c>
    </row>
    <row r="24" spans="2:3" ht="45" customHeight="1">
      <c r="B24" s="9" t="s">
        <v>21</v>
      </c>
      <c r="C24" s="8">
        <v>16</v>
      </c>
    </row>
    <row r="25" spans="2:3" ht="45" customHeight="1">
      <c r="B25" s="10" t="s">
        <v>22</v>
      </c>
      <c r="C25" s="11">
        <v>17</v>
      </c>
    </row>
    <row r="26" spans="2:3" ht="45" customHeight="1">
      <c r="B26" s="10" t="s">
        <v>23</v>
      </c>
      <c r="C26" s="11">
        <v>18</v>
      </c>
    </row>
    <row r="27" spans="2:3" ht="45" customHeight="1">
      <c r="B27" s="10" t="s">
        <v>24</v>
      </c>
      <c r="C27" s="11">
        <v>19</v>
      </c>
    </row>
    <row r="28" spans="2:3" ht="45" customHeight="1">
      <c r="B28" s="10" t="s">
        <v>25</v>
      </c>
      <c r="C28" s="11">
        <v>20</v>
      </c>
    </row>
    <row r="29" spans="2:3" ht="45" customHeight="1">
      <c r="B29" s="10" t="s">
        <v>26</v>
      </c>
      <c r="C29" s="11">
        <v>21</v>
      </c>
    </row>
    <row r="30" spans="2:3" ht="45" customHeight="1">
      <c r="B30" s="10" t="s">
        <v>27</v>
      </c>
      <c r="C30" s="11">
        <v>22</v>
      </c>
    </row>
    <row r="31" spans="2:3" ht="45" customHeight="1">
      <c r="B31" s="12" t="s">
        <v>28</v>
      </c>
      <c r="C31" s="13">
        <v>24</v>
      </c>
    </row>
    <row r="32" spans="2:3" ht="45" customHeight="1">
      <c r="B32" s="12" t="s">
        <v>29</v>
      </c>
      <c r="C32" s="13">
        <v>25</v>
      </c>
    </row>
    <row r="33" spans="2:3" ht="45" customHeight="1">
      <c r="B33" s="12" t="s">
        <v>30</v>
      </c>
      <c r="C33" s="13">
        <v>26</v>
      </c>
    </row>
    <row r="34" spans="2:3" ht="45" customHeight="1">
      <c r="B34" s="12" t="s">
        <v>31</v>
      </c>
      <c r="C34" s="13">
        <v>27</v>
      </c>
    </row>
    <row r="35" spans="2:3" ht="45" customHeight="1">
      <c r="B35" s="12" t="s">
        <v>32</v>
      </c>
      <c r="C35" s="13">
        <v>28</v>
      </c>
    </row>
    <row r="36" spans="2:3" ht="45" customHeight="1">
      <c r="B36" s="12" t="s">
        <v>33</v>
      </c>
      <c r="C36" s="13">
        <v>29</v>
      </c>
    </row>
    <row r="37" spans="2:3" ht="45" customHeight="1">
      <c r="B37" s="12" t="s">
        <v>34</v>
      </c>
      <c r="C37" s="13">
        <v>30</v>
      </c>
    </row>
    <row r="38" spans="2:3" ht="45" customHeight="1">
      <c r="B38" s="12" t="s">
        <v>35</v>
      </c>
      <c r="C38" s="13">
        <v>31</v>
      </c>
    </row>
    <row r="39" spans="2:3" ht="45" customHeight="1">
      <c r="B39" s="12" t="s">
        <v>36</v>
      </c>
      <c r="C39" s="13">
        <v>32</v>
      </c>
    </row>
    <row r="40" spans="2:3" ht="45" customHeight="1">
      <c r="B40" s="12" t="s">
        <v>37</v>
      </c>
      <c r="C40" s="13">
        <v>33</v>
      </c>
    </row>
    <row r="41" ht="45" customHeight="1"/>
    <row r="47" spans="1:3" ht="15.75">
      <c r="A47" s="1">
        <v>1</v>
      </c>
      <c r="B47" s="14" t="s">
        <v>38</v>
      </c>
      <c r="C47" s="1">
        <v>1</v>
      </c>
    </row>
    <row r="48" spans="1:3" ht="15.75">
      <c r="A48" s="1">
        <v>2</v>
      </c>
      <c r="B48" s="14" t="s">
        <v>39</v>
      </c>
      <c r="C48" s="1">
        <v>2</v>
      </c>
    </row>
    <row r="49" spans="1:3" ht="15.75">
      <c r="A49" s="1">
        <v>3</v>
      </c>
      <c r="B49" s="14" t="s">
        <v>40</v>
      </c>
      <c r="C49" s="1">
        <v>3</v>
      </c>
    </row>
    <row r="50" spans="1:3" ht="15.75">
      <c r="A50" s="1">
        <v>4</v>
      </c>
      <c r="B50" s="14" t="s">
        <v>41</v>
      </c>
      <c r="C50" s="1">
        <v>4</v>
      </c>
    </row>
    <row r="51" spans="1:3" ht="15.75">
      <c r="A51" s="1">
        <v>5</v>
      </c>
      <c r="B51" s="14" t="s">
        <v>42</v>
      </c>
      <c r="C51" s="1">
        <v>5</v>
      </c>
    </row>
    <row r="52" spans="1:3" ht="15.75">
      <c r="A52" s="1">
        <v>6</v>
      </c>
      <c r="B52" s="14" t="s">
        <v>43</v>
      </c>
      <c r="C52" s="1">
        <v>6</v>
      </c>
    </row>
    <row r="53" spans="1:3" ht="15.75">
      <c r="A53" s="1">
        <v>7</v>
      </c>
      <c r="B53" s="14" t="s">
        <v>44</v>
      </c>
      <c r="C53" s="1">
        <v>7</v>
      </c>
    </row>
    <row r="54" spans="1:3" ht="15.75">
      <c r="A54" s="1">
        <v>8</v>
      </c>
      <c r="B54" s="14" t="s">
        <v>45</v>
      </c>
      <c r="C54" s="1">
        <v>8</v>
      </c>
    </row>
    <row r="55" spans="1:3" ht="15.75">
      <c r="A55" s="1">
        <v>9</v>
      </c>
      <c r="B55" s="14" t="s">
        <v>46</v>
      </c>
      <c r="C55" s="1">
        <v>9</v>
      </c>
    </row>
    <row r="56" spans="1:3" ht="15.75">
      <c r="A56" s="1">
        <v>10</v>
      </c>
      <c r="B56" s="14" t="s">
        <v>47</v>
      </c>
      <c r="C56" s="1">
        <v>10</v>
      </c>
    </row>
    <row r="57" spans="1:3" ht="15.75">
      <c r="A57" s="1">
        <v>11</v>
      </c>
      <c r="B57" s="14" t="s">
        <v>48</v>
      </c>
      <c r="C57" s="1">
        <v>11</v>
      </c>
    </row>
    <row r="58" spans="1:3" ht="15.75">
      <c r="A58" s="1">
        <v>12</v>
      </c>
      <c r="B58" s="14" t="s">
        <v>49</v>
      </c>
      <c r="C58" s="1">
        <v>12</v>
      </c>
    </row>
    <row r="59" spans="1:3" ht="15.75">
      <c r="A59" s="1">
        <v>13</v>
      </c>
      <c r="B59" s="14" t="s">
        <v>50</v>
      </c>
      <c r="C59" s="1">
        <v>13</v>
      </c>
    </row>
    <row r="60" spans="1:3" ht="15.75">
      <c r="A60" s="1">
        <v>14</v>
      </c>
      <c r="B60" s="14" t="s">
        <v>51</v>
      </c>
      <c r="C60" s="1">
        <v>14</v>
      </c>
    </row>
    <row r="61" spans="1:3" ht="15.75">
      <c r="A61" s="1">
        <v>15</v>
      </c>
      <c r="B61" s="14" t="s">
        <v>52</v>
      </c>
      <c r="C61" s="1">
        <v>15</v>
      </c>
    </row>
    <row r="62" spans="1:3" ht="15.75">
      <c r="A62" s="1">
        <v>16</v>
      </c>
      <c r="B62" s="14" t="s">
        <v>53</v>
      </c>
      <c r="C62" s="1">
        <v>16</v>
      </c>
    </row>
    <row r="63" spans="1:3" ht="15.75">
      <c r="A63" s="1">
        <v>17</v>
      </c>
      <c r="B63" s="14" t="s">
        <v>54</v>
      </c>
      <c r="C63" s="1">
        <v>17</v>
      </c>
    </row>
    <row r="64" spans="1:3" ht="15.75">
      <c r="A64" s="1">
        <v>18</v>
      </c>
      <c r="B64" s="14" t="s">
        <v>55</v>
      </c>
      <c r="C64" s="1">
        <v>18</v>
      </c>
    </row>
    <row r="65" spans="1:3" ht="15.75">
      <c r="A65" s="1">
        <v>19</v>
      </c>
      <c r="B65" s="14" t="s">
        <v>56</v>
      </c>
      <c r="C65" s="1">
        <v>19</v>
      </c>
    </row>
    <row r="66" spans="1:3" ht="15.75">
      <c r="A66" s="1">
        <v>20</v>
      </c>
      <c r="B66" s="14" t="s">
        <v>57</v>
      </c>
      <c r="C66" s="1">
        <v>20</v>
      </c>
    </row>
    <row r="76" spans="1:5" ht="15">
      <c r="A76" s="15" t="s">
        <v>58</v>
      </c>
      <c r="B76" s="15" t="s">
        <v>59</v>
      </c>
      <c r="C76" s="16" t="s">
        <v>60</v>
      </c>
      <c r="D76" s="17" t="s">
        <v>61</v>
      </c>
      <c r="E76" s="18" t="s">
        <v>62</v>
      </c>
    </row>
    <row r="77" spans="1:5" ht="50.25" customHeight="1">
      <c r="A77" s="19" t="s">
        <v>0</v>
      </c>
      <c r="B77" s="20" t="s">
        <v>63</v>
      </c>
      <c r="C77" s="21" t="s">
        <v>64</v>
      </c>
      <c r="D77" s="22" t="s">
        <v>65</v>
      </c>
      <c r="E77" s="23">
        <v>1</v>
      </c>
    </row>
    <row r="78" spans="1:5" ht="50.25" customHeight="1">
      <c r="A78" s="19" t="s">
        <v>0</v>
      </c>
      <c r="B78" s="20" t="s">
        <v>63</v>
      </c>
      <c r="C78" s="24" t="s">
        <v>66</v>
      </c>
      <c r="D78" s="22" t="s">
        <v>67</v>
      </c>
      <c r="E78" s="23">
        <v>2</v>
      </c>
    </row>
    <row r="79" spans="1:5" ht="50.25" customHeight="1">
      <c r="A79" s="19" t="s">
        <v>0</v>
      </c>
      <c r="B79" s="20" t="s">
        <v>63</v>
      </c>
      <c r="C79" s="24" t="s">
        <v>68</v>
      </c>
      <c r="D79" s="22" t="s">
        <v>69</v>
      </c>
      <c r="E79" s="23">
        <v>3</v>
      </c>
    </row>
    <row r="80" spans="1:5" ht="50.25" customHeight="1">
      <c r="A80" s="19" t="s">
        <v>0</v>
      </c>
      <c r="B80" s="20" t="s">
        <v>70</v>
      </c>
      <c r="C80" s="21" t="s">
        <v>71</v>
      </c>
      <c r="D80" s="22" t="s">
        <v>72</v>
      </c>
      <c r="E80" s="23">
        <v>4</v>
      </c>
    </row>
    <row r="81" spans="1:5" ht="50.25" customHeight="1">
      <c r="A81" s="19" t="s">
        <v>0</v>
      </c>
      <c r="B81" s="20" t="s">
        <v>70</v>
      </c>
      <c r="C81" s="24" t="s">
        <v>73</v>
      </c>
      <c r="D81" s="25" t="s">
        <v>74</v>
      </c>
      <c r="E81" s="23">
        <v>5</v>
      </c>
    </row>
    <row r="82" spans="1:5" ht="50.25" customHeight="1">
      <c r="A82" s="19" t="s">
        <v>0</v>
      </c>
      <c r="B82" s="20" t="s">
        <v>70</v>
      </c>
      <c r="C82" s="24" t="s">
        <v>75</v>
      </c>
      <c r="D82" s="22" t="s">
        <v>76</v>
      </c>
      <c r="E82" s="23">
        <v>6</v>
      </c>
    </row>
    <row r="83" spans="1:5" ht="50.25" customHeight="1">
      <c r="A83" s="19" t="s">
        <v>0</v>
      </c>
      <c r="B83" s="20" t="s">
        <v>77</v>
      </c>
      <c r="C83" s="24" t="s">
        <v>66</v>
      </c>
      <c r="D83" s="25" t="s">
        <v>78</v>
      </c>
      <c r="E83" s="23">
        <v>7</v>
      </c>
    </row>
    <row r="84" spans="1:5" ht="50.25" customHeight="1">
      <c r="A84" s="19" t="s">
        <v>0</v>
      </c>
      <c r="B84" s="20" t="s">
        <v>79</v>
      </c>
      <c r="C84" s="24"/>
      <c r="D84" s="26" t="s">
        <v>80</v>
      </c>
      <c r="E84" s="23">
        <v>8</v>
      </c>
    </row>
    <row r="85" spans="1:5" ht="50.25" customHeight="1">
      <c r="A85" s="27" t="s">
        <v>0</v>
      </c>
      <c r="B85" s="28" t="s">
        <v>79</v>
      </c>
      <c r="C85" s="24"/>
      <c r="D85" s="25" t="s">
        <v>81</v>
      </c>
      <c r="E85" s="23">
        <v>9</v>
      </c>
    </row>
    <row r="86" spans="1:5" ht="50.25" customHeight="1">
      <c r="A86" s="27" t="s">
        <v>0</v>
      </c>
      <c r="B86" s="28" t="s">
        <v>79</v>
      </c>
      <c r="C86" s="24"/>
      <c r="D86" s="25" t="s">
        <v>82</v>
      </c>
      <c r="E86" s="23">
        <v>10</v>
      </c>
    </row>
    <row r="87" spans="1:5" ht="50.25" customHeight="1">
      <c r="A87" s="27" t="s">
        <v>0</v>
      </c>
      <c r="B87" s="28" t="s">
        <v>79</v>
      </c>
      <c r="C87" s="24"/>
      <c r="D87" s="25" t="s">
        <v>83</v>
      </c>
      <c r="E87" s="23">
        <v>11</v>
      </c>
    </row>
    <row r="88" spans="1:5" ht="50.25" customHeight="1">
      <c r="A88" s="27" t="s">
        <v>0</v>
      </c>
      <c r="B88" s="28" t="s">
        <v>79</v>
      </c>
      <c r="C88" s="29"/>
      <c r="D88" s="25" t="s">
        <v>84</v>
      </c>
      <c r="E88" s="23">
        <v>12</v>
      </c>
    </row>
    <row r="89" spans="1:5" ht="50.25" customHeight="1">
      <c r="A89" s="27" t="s">
        <v>0</v>
      </c>
      <c r="B89" s="28" t="s">
        <v>79</v>
      </c>
      <c r="C89" s="29"/>
      <c r="D89" s="25" t="s">
        <v>85</v>
      </c>
      <c r="E89" s="23">
        <v>13</v>
      </c>
    </row>
    <row r="90" spans="1:5" ht="50.25" customHeight="1">
      <c r="A90" s="27" t="s">
        <v>0</v>
      </c>
      <c r="B90" s="28" t="s">
        <v>86</v>
      </c>
      <c r="C90" s="24"/>
      <c r="D90" s="25" t="s">
        <v>87</v>
      </c>
      <c r="E90" s="23">
        <v>14</v>
      </c>
    </row>
    <row r="91" spans="1:5" ht="50.25" customHeight="1">
      <c r="A91" s="27" t="s">
        <v>0</v>
      </c>
      <c r="B91" s="28" t="s">
        <v>88</v>
      </c>
      <c r="C91" s="24"/>
      <c r="D91" s="22" t="s">
        <v>89</v>
      </c>
      <c r="E91" s="23">
        <v>15</v>
      </c>
    </row>
    <row r="92" spans="1:5" ht="50.25" customHeight="1">
      <c r="A92" s="30" t="s">
        <v>0</v>
      </c>
      <c r="B92" s="28" t="s">
        <v>88</v>
      </c>
      <c r="C92" s="24"/>
      <c r="D92" s="31" t="s">
        <v>90</v>
      </c>
      <c r="E92" s="23">
        <v>16</v>
      </c>
    </row>
    <row r="93" spans="1:5" ht="50.25" customHeight="1">
      <c r="A93" s="27" t="s">
        <v>0</v>
      </c>
      <c r="B93" s="28" t="s">
        <v>88</v>
      </c>
      <c r="C93" s="24" t="s">
        <v>66</v>
      </c>
      <c r="D93" s="22" t="s">
        <v>91</v>
      </c>
      <c r="E93" s="23">
        <v>17</v>
      </c>
    </row>
    <row r="94" spans="1:5" ht="50.25" customHeight="1">
      <c r="A94" s="27" t="s">
        <v>0</v>
      </c>
      <c r="B94" s="28" t="s">
        <v>88</v>
      </c>
      <c r="C94" s="24" t="s">
        <v>92</v>
      </c>
      <c r="D94" s="22" t="s">
        <v>93</v>
      </c>
      <c r="E94" s="23">
        <v>18</v>
      </c>
    </row>
    <row r="95" spans="1:5" ht="50.25" customHeight="1">
      <c r="A95" s="27" t="s">
        <v>0</v>
      </c>
      <c r="B95" s="28" t="s">
        <v>88</v>
      </c>
      <c r="C95" s="24" t="s">
        <v>94</v>
      </c>
      <c r="D95" s="22" t="s">
        <v>95</v>
      </c>
      <c r="E95" s="23">
        <v>19</v>
      </c>
    </row>
    <row r="96" spans="1:5" ht="50.25" customHeight="1">
      <c r="A96" s="27" t="s">
        <v>0</v>
      </c>
      <c r="B96" s="28" t="s">
        <v>96</v>
      </c>
      <c r="C96" s="24"/>
      <c r="D96" s="22" t="s">
        <v>97</v>
      </c>
      <c r="E96" s="23">
        <v>20</v>
      </c>
    </row>
    <row r="97" spans="1:5" ht="50.25" customHeight="1">
      <c r="A97" s="27" t="s">
        <v>0</v>
      </c>
      <c r="B97" s="28" t="s">
        <v>96</v>
      </c>
      <c r="C97" s="24"/>
      <c r="D97" s="25" t="s">
        <v>98</v>
      </c>
      <c r="E97" s="23">
        <v>21</v>
      </c>
    </row>
    <row r="98" spans="1:5" ht="50.25" customHeight="1">
      <c r="A98" s="27" t="s">
        <v>0</v>
      </c>
      <c r="B98" s="28" t="s">
        <v>99</v>
      </c>
      <c r="C98" s="24"/>
      <c r="D98" s="22" t="s">
        <v>100</v>
      </c>
      <c r="E98" s="23">
        <v>22</v>
      </c>
    </row>
    <row r="99" spans="1:5" ht="50.25" customHeight="1">
      <c r="A99" s="27" t="s">
        <v>0</v>
      </c>
      <c r="B99" s="28" t="s">
        <v>101</v>
      </c>
      <c r="C99" s="24" t="s">
        <v>102</v>
      </c>
      <c r="D99" s="22" t="s">
        <v>103</v>
      </c>
      <c r="E99" s="23">
        <v>23</v>
      </c>
    </row>
    <row r="100" spans="1:5" ht="50.25" customHeight="1">
      <c r="A100" s="27" t="s">
        <v>0</v>
      </c>
      <c r="B100" s="28" t="s">
        <v>101</v>
      </c>
      <c r="C100" s="24"/>
      <c r="D100" s="22" t="s">
        <v>104</v>
      </c>
      <c r="E100" s="23">
        <v>24</v>
      </c>
    </row>
    <row r="101" spans="1:5" ht="50.25" customHeight="1">
      <c r="A101" s="27" t="s">
        <v>0</v>
      </c>
      <c r="B101" s="28" t="s">
        <v>101</v>
      </c>
      <c r="C101" s="24"/>
      <c r="D101" s="25" t="s">
        <v>105</v>
      </c>
      <c r="E101" s="23">
        <v>25</v>
      </c>
    </row>
    <row r="102" spans="1:5" ht="50.25" customHeight="1">
      <c r="A102" s="27" t="s">
        <v>0</v>
      </c>
      <c r="B102" s="28" t="s">
        <v>101</v>
      </c>
      <c r="C102" s="24" t="s">
        <v>92</v>
      </c>
      <c r="D102" s="22" t="s">
        <v>106</v>
      </c>
      <c r="E102" s="23">
        <v>26</v>
      </c>
    </row>
    <row r="103" spans="1:5" ht="50.25" customHeight="1">
      <c r="A103" s="27" t="s">
        <v>0</v>
      </c>
      <c r="B103" s="28" t="s">
        <v>101</v>
      </c>
      <c r="C103" s="24"/>
      <c r="D103" s="32" t="s">
        <v>107</v>
      </c>
      <c r="E103" s="23">
        <v>27</v>
      </c>
    </row>
    <row r="104" spans="1:5" ht="50.25" customHeight="1">
      <c r="A104" s="27" t="s">
        <v>0</v>
      </c>
      <c r="B104" s="28" t="s">
        <v>101</v>
      </c>
      <c r="C104" s="24"/>
      <c r="D104" s="33" t="s">
        <v>108</v>
      </c>
      <c r="E104" s="23">
        <v>28</v>
      </c>
    </row>
    <row r="105" spans="1:5" ht="50.25" customHeight="1">
      <c r="A105" s="27" t="s">
        <v>0</v>
      </c>
      <c r="B105" s="28" t="s">
        <v>101</v>
      </c>
      <c r="C105" s="24"/>
      <c r="D105" s="31" t="s">
        <v>109</v>
      </c>
      <c r="E105" s="23">
        <v>29</v>
      </c>
    </row>
    <row r="106" spans="1:5" ht="50.25" customHeight="1">
      <c r="A106" s="27" t="s">
        <v>0</v>
      </c>
      <c r="B106" s="28" t="s">
        <v>101</v>
      </c>
      <c r="C106" s="24"/>
      <c r="D106" s="22" t="s">
        <v>110</v>
      </c>
      <c r="E106" s="23">
        <v>30</v>
      </c>
    </row>
    <row r="107" spans="1:5" ht="50.25" customHeight="1">
      <c r="A107" s="27" t="s">
        <v>0</v>
      </c>
      <c r="B107" s="28" t="s">
        <v>101</v>
      </c>
      <c r="C107" s="24" t="s">
        <v>102</v>
      </c>
      <c r="D107" s="22" t="s">
        <v>111</v>
      </c>
      <c r="E107" s="23">
        <v>31</v>
      </c>
    </row>
    <row r="108" spans="1:5" ht="50.25" customHeight="1">
      <c r="A108" s="27" t="s">
        <v>0</v>
      </c>
      <c r="B108" s="28" t="s">
        <v>101</v>
      </c>
      <c r="C108" s="24"/>
      <c r="D108" s="25" t="s">
        <v>112</v>
      </c>
      <c r="E108" s="23">
        <v>32</v>
      </c>
    </row>
    <row r="109" spans="1:5" ht="50.25" customHeight="1">
      <c r="A109" s="27" t="s">
        <v>0</v>
      </c>
      <c r="B109" s="28" t="s">
        <v>101</v>
      </c>
      <c r="C109" s="24" t="s">
        <v>92</v>
      </c>
      <c r="D109" s="22" t="s">
        <v>113</v>
      </c>
      <c r="E109" s="23">
        <v>33</v>
      </c>
    </row>
    <row r="110" spans="1:5" ht="50.25" customHeight="1">
      <c r="A110" s="27" t="s">
        <v>0</v>
      </c>
      <c r="B110" s="28" t="s">
        <v>101</v>
      </c>
      <c r="C110" s="24" t="s">
        <v>66</v>
      </c>
      <c r="D110" s="22" t="s">
        <v>114</v>
      </c>
      <c r="E110" s="23">
        <v>34</v>
      </c>
    </row>
    <row r="111" spans="1:5" ht="50.25" customHeight="1">
      <c r="A111" s="27" t="s">
        <v>0</v>
      </c>
      <c r="B111" s="28" t="s">
        <v>101</v>
      </c>
      <c r="C111" s="24" t="s">
        <v>66</v>
      </c>
      <c r="D111" s="25" t="s">
        <v>115</v>
      </c>
      <c r="E111" s="23">
        <v>35</v>
      </c>
    </row>
    <row r="112" spans="1:5" ht="50.25" customHeight="1">
      <c r="A112" s="34" t="s">
        <v>0</v>
      </c>
      <c r="B112" s="28" t="s">
        <v>101</v>
      </c>
      <c r="C112" s="24" t="s">
        <v>66</v>
      </c>
      <c r="D112" s="25" t="s">
        <v>116</v>
      </c>
      <c r="E112" s="23">
        <v>36</v>
      </c>
    </row>
    <row r="113" spans="1:5" ht="50.25" customHeight="1">
      <c r="A113" s="34" t="s">
        <v>0</v>
      </c>
      <c r="B113" s="28" t="s">
        <v>101</v>
      </c>
      <c r="C113" s="24" t="s">
        <v>117</v>
      </c>
      <c r="D113" s="25" t="s">
        <v>118</v>
      </c>
      <c r="E113" s="23">
        <v>37</v>
      </c>
    </row>
    <row r="114" spans="1:5" ht="50.25" customHeight="1">
      <c r="A114" s="34" t="s">
        <v>0</v>
      </c>
      <c r="B114" s="28" t="s">
        <v>101</v>
      </c>
      <c r="C114" s="24" t="s">
        <v>117</v>
      </c>
      <c r="D114" s="25" t="s">
        <v>119</v>
      </c>
      <c r="E114" s="23">
        <v>38</v>
      </c>
    </row>
    <row r="115" spans="1:5" ht="50.25" customHeight="1">
      <c r="A115" s="27" t="s">
        <v>0</v>
      </c>
      <c r="B115" s="28" t="s">
        <v>120</v>
      </c>
      <c r="C115" s="24" t="s">
        <v>121</v>
      </c>
      <c r="D115" s="22" t="s">
        <v>122</v>
      </c>
      <c r="E115" s="23">
        <v>39</v>
      </c>
    </row>
    <row r="116" spans="1:5" ht="50.25" customHeight="1">
      <c r="A116" s="27" t="s">
        <v>0</v>
      </c>
      <c r="B116" s="28" t="s">
        <v>123</v>
      </c>
      <c r="C116" s="24"/>
      <c r="D116" s="22" t="s">
        <v>124</v>
      </c>
      <c r="E116" s="23">
        <v>40</v>
      </c>
    </row>
    <row r="117" spans="1:5" ht="50.25" customHeight="1">
      <c r="A117" s="35" t="s">
        <v>2</v>
      </c>
      <c r="B117" s="36" t="s">
        <v>22</v>
      </c>
      <c r="C117" s="24"/>
      <c r="D117" s="33" t="s">
        <v>125</v>
      </c>
      <c r="E117" s="23">
        <v>41</v>
      </c>
    </row>
    <row r="118" spans="1:5" ht="50.25" customHeight="1">
      <c r="A118" s="34" t="s">
        <v>2</v>
      </c>
      <c r="B118" s="28" t="s">
        <v>126</v>
      </c>
      <c r="C118" s="24"/>
      <c r="D118" s="22" t="s">
        <v>127</v>
      </c>
      <c r="E118" s="23">
        <v>42</v>
      </c>
    </row>
    <row r="119" spans="1:5" ht="50.25" customHeight="1">
      <c r="A119" s="34" t="s">
        <v>2</v>
      </c>
      <c r="B119" s="28" t="s">
        <v>126</v>
      </c>
      <c r="C119" s="24"/>
      <c r="D119" s="22" t="s">
        <v>128</v>
      </c>
      <c r="E119" s="23">
        <v>43</v>
      </c>
    </row>
    <row r="120" spans="1:5" ht="50.25" customHeight="1">
      <c r="A120" s="34" t="s">
        <v>2</v>
      </c>
      <c r="B120" s="28" t="s">
        <v>126</v>
      </c>
      <c r="C120" s="29"/>
      <c r="D120" s="25" t="s">
        <v>129</v>
      </c>
      <c r="E120" s="23">
        <v>44</v>
      </c>
    </row>
    <row r="121" spans="1:5" ht="50.25" customHeight="1">
      <c r="A121" s="27" t="s">
        <v>2</v>
      </c>
      <c r="B121" s="28" t="s">
        <v>130</v>
      </c>
      <c r="C121" s="24" t="s">
        <v>131</v>
      </c>
      <c r="D121" s="31" t="s">
        <v>132</v>
      </c>
      <c r="E121" s="23">
        <v>45</v>
      </c>
    </row>
    <row r="122" spans="1:5" ht="50.25" customHeight="1">
      <c r="A122" s="27" t="s">
        <v>2</v>
      </c>
      <c r="B122" s="28" t="s">
        <v>130</v>
      </c>
      <c r="C122" s="24" t="s">
        <v>133</v>
      </c>
      <c r="D122" s="31" t="s">
        <v>134</v>
      </c>
      <c r="E122" s="23">
        <v>46</v>
      </c>
    </row>
    <row r="123" spans="1:5" ht="50.25" customHeight="1">
      <c r="A123" s="27" t="s">
        <v>2</v>
      </c>
      <c r="B123" s="28" t="s">
        <v>130</v>
      </c>
      <c r="C123" s="24" t="s">
        <v>135</v>
      </c>
      <c r="D123" s="22" t="s">
        <v>136</v>
      </c>
      <c r="E123" s="23">
        <v>47</v>
      </c>
    </row>
    <row r="124" spans="1:5" ht="50.25" customHeight="1">
      <c r="A124" s="27" t="s">
        <v>2</v>
      </c>
      <c r="B124" s="28" t="s">
        <v>130</v>
      </c>
      <c r="C124" s="24" t="s">
        <v>135</v>
      </c>
      <c r="D124" s="22" t="s">
        <v>137</v>
      </c>
      <c r="E124" s="23">
        <v>48</v>
      </c>
    </row>
    <row r="125" spans="1:5" ht="50.25" customHeight="1">
      <c r="A125" s="34" t="s">
        <v>2</v>
      </c>
      <c r="B125" s="28" t="s">
        <v>130</v>
      </c>
      <c r="C125" s="24" t="s">
        <v>138</v>
      </c>
      <c r="D125" s="22" t="s">
        <v>139</v>
      </c>
      <c r="E125" s="23">
        <v>49</v>
      </c>
    </row>
    <row r="126" spans="1:5" ht="50.25" customHeight="1">
      <c r="A126" s="27" t="s">
        <v>2</v>
      </c>
      <c r="B126" s="28" t="s">
        <v>130</v>
      </c>
      <c r="C126" s="24" t="s">
        <v>140</v>
      </c>
      <c r="D126" s="22" t="s">
        <v>141</v>
      </c>
      <c r="E126" s="23">
        <v>50</v>
      </c>
    </row>
    <row r="127" spans="1:5" ht="50.25" customHeight="1">
      <c r="A127" s="27" t="s">
        <v>2</v>
      </c>
      <c r="B127" s="28" t="s">
        <v>142</v>
      </c>
      <c r="C127" s="24"/>
      <c r="D127" s="22" t="s">
        <v>143</v>
      </c>
      <c r="E127" s="23">
        <v>51</v>
      </c>
    </row>
    <row r="128" spans="1:5" ht="50.25" customHeight="1">
      <c r="A128" s="27" t="s">
        <v>2</v>
      </c>
      <c r="B128" s="28" t="s">
        <v>142</v>
      </c>
      <c r="C128" s="24"/>
      <c r="D128" s="31" t="s">
        <v>144</v>
      </c>
      <c r="E128" s="23">
        <v>52</v>
      </c>
    </row>
    <row r="129" spans="1:5" ht="50.25" customHeight="1">
      <c r="A129" s="27" t="s">
        <v>2</v>
      </c>
      <c r="B129" s="28" t="s">
        <v>142</v>
      </c>
      <c r="C129" s="24" t="s">
        <v>66</v>
      </c>
      <c r="D129" s="22" t="s">
        <v>145</v>
      </c>
      <c r="E129" s="23">
        <v>53</v>
      </c>
    </row>
    <row r="130" spans="1:5" ht="50.25" customHeight="1">
      <c r="A130" s="27" t="s">
        <v>2</v>
      </c>
      <c r="B130" s="28" t="s">
        <v>146</v>
      </c>
      <c r="C130" s="24"/>
      <c r="D130" s="25" t="s">
        <v>147</v>
      </c>
      <c r="E130" s="23">
        <v>54</v>
      </c>
    </row>
    <row r="131" spans="1:5" ht="50.25" customHeight="1">
      <c r="A131" s="27" t="s">
        <v>2</v>
      </c>
      <c r="B131" s="28" t="s">
        <v>146</v>
      </c>
      <c r="C131" s="24" t="s">
        <v>92</v>
      </c>
      <c r="D131" s="22" t="s">
        <v>148</v>
      </c>
      <c r="E131" s="23">
        <v>55</v>
      </c>
    </row>
    <row r="132" spans="1:5" ht="50.25" customHeight="1">
      <c r="A132" s="27" t="s">
        <v>2</v>
      </c>
      <c r="B132" s="28" t="s">
        <v>149</v>
      </c>
      <c r="C132" s="24" t="s">
        <v>150</v>
      </c>
      <c r="D132" s="25" t="s">
        <v>150</v>
      </c>
      <c r="E132" s="23">
        <v>56</v>
      </c>
    </row>
    <row r="133" spans="1:5" ht="50.25" customHeight="1">
      <c r="A133" s="27" t="s">
        <v>2</v>
      </c>
      <c r="B133" s="28" t="s">
        <v>149</v>
      </c>
      <c r="C133" s="29"/>
      <c r="D133" s="22" t="s">
        <v>151</v>
      </c>
      <c r="E133" s="23">
        <v>57</v>
      </c>
    </row>
    <row r="134" spans="1:5" ht="50.25" customHeight="1">
      <c r="A134" s="27" t="s">
        <v>4</v>
      </c>
      <c r="B134" s="28" t="s">
        <v>152</v>
      </c>
      <c r="C134" s="24"/>
      <c r="D134" s="26" t="s">
        <v>153</v>
      </c>
      <c r="E134" s="23">
        <v>58</v>
      </c>
    </row>
    <row r="135" spans="1:5" ht="50.25" customHeight="1">
      <c r="A135" s="27" t="s">
        <v>4</v>
      </c>
      <c r="B135" s="28" t="s">
        <v>152</v>
      </c>
      <c r="C135" s="24"/>
      <c r="D135" s="22" t="s">
        <v>154</v>
      </c>
      <c r="E135" s="23">
        <v>59</v>
      </c>
    </row>
    <row r="136" spans="1:5" ht="50.25" customHeight="1">
      <c r="A136" s="27" t="s">
        <v>4</v>
      </c>
      <c r="B136" s="28" t="s">
        <v>152</v>
      </c>
      <c r="C136" s="24" t="s">
        <v>66</v>
      </c>
      <c r="D136" s="22" t="s">
        <v>155</v>
      </c>
      <c r="E136" s="23">
        <v>60</v>
      </c>
    </row>
    <row r="137" spans="1:5" ht="50.25" customHeight="1">
      <c r="A137" s="27" t="s">
        <v>4</v>
      </c>
      <c r="B137" s="28" t="s">
        <v>152</v>
      </c>
      <c r="C137" s="24" t="s">
        <v>66</v>
      </c>
      <c r="D137" s="22" t="s">
        <v>156</v>
      </c>
      <c r="E137" s="23">
        <v>61</v>
      </c>
    </row>
    <row r="138" spans="1:5" ht="50.25" customHeight="1">
      <c r="A138" s="27" t="s">
        <v>4</v>
      </c>
      <c r="B138" s="28" t="s">
        <v>152</v>
      </c>
      <c r="C138" s="24" t="s">
        <v>157</v>
      </c>
      <c r="D138" s="22" t="s">
        <v>158</v>
      </c>
      <c r="E138" s="23">
        <v>62</v>
      </c>
    </row>
    <row r="139" spans="1:5" ht="50.25" customHeight="1">
      <c r="A139" s="27" t="s">
        <v>4</v>
      </c>
      <c r="B139" s="28" t="s">
        <v>152</v>
      </c>
      <c r="C139" s="24"/>
      <c r="D139" s="22" t="s">
        <v>159</v>
      </c>
      <c r="E139" s="23">
        <v>63</v>
      </c>
    </row>
    <row r="140" spans="1:5" ht="50.25" customHeight="1">
      <c r="A140" s="27" t="s">
        <v>4</v>
      </c>
      <c r="B140" s="28" t="s">
        <v>160</v>
      </c>
      <c r="C140" s="24"/>
      <c r="D140" s="22" t="s">
        <v>161</v>
      </c>
      <c r="E140" s="23">
        <v>64</v>
      </c>
    </row>
    <row r="141" spans="1:5" ht="50.25" customHeight="1">
      <c r="A141" s="27" t="s">
        <v>4</v>
      </c>
      <c r="B141" s="28" t="s">
        <v>160</v>
      </c>
      <c r="C141" s="24"/>
      <c r="D141" s="26" t="s">
        <v>162</v>
      </c>
      <c r="E141" s="23">
        <v>65</v>
      </c>
    </row>
    <row r="142" spans="1:5" ht="50.25" customHeight="1">
      <c r="A142" s="27" t="s">
        <v>4</v>
      </c>
      <c r="B142" s="28" t="s">
        <v>30</v>
      </c>
      <c r="C142" s="24"/>
      <c r="D142" s="37" t="s">
        <v>163</v>
      </c>
      <c r="E142" s="23">
        <v>66</v>
      </c>
    </row>
    <row r="143" spans="1:5" ht="50.25" customHeight="1">
      <c r="A143" s="27" t="s">
        <v>4</v>
      </c>
      <c r="B143" s="28" t="s">
        <v>164</v>
      </c>
      <c r="C143" s="24"/>
      <c r="D143" s="25" t="s">
        <v>165</v>
      </c>
      <c r="E143" s="23">
        <v>67</v>
      </c>
    </row>
    <row r="144" spans="1:5" ht="50.25" customHeight="1">
      <c r="A144" s="27" t="s">
        <v>4</v>
      </c>
      <c r="B144" s="28" t="s">
        <v>164</v>
      </c>
      <c r="C144" s="24"/>
      <c r="D144" s="22" t="s">
        <v>166</v>
      </c>
      <c r="E144" s="23">
        <v>68</v>
      </c>
    </row>
    <row r="145" spans="1:5" ht="50.25" customHeight="1">
      <c r="A145" s="30" t="s">
        <v>4</v>
      </c>
      <c r="B145" s="38" t="s">
        <v>35</v>
      </c>
      <c r="C145" s="29"/>
      <c r="D145" s="39" t="s">
        <v>167</v>
      </c>
      <c r="E145" s="23">
        <v>69</v>
      </c>
    </row>
    <row r="146" spans="1:5" ht="50.25" customHeight="1">
      <c r="A146" s="30" t="s">
        <v>4</v>
      </c>
      <c r="B146" s="38" t="s">
        <v>35</v>
      </c>
      <c r="C146" s="29"/>
      <c r="D146" s="25" t="s">
        <v>168</v>
      </c>
      <c r="E146" s="23">
        <v>70</v>
      </c>
    </row>
  </sheetData>
  <sheetProtection selectLockedCells="1" selectUnlockedCells="1"/>
  <dataValidations count="1">
    <dataValidation type="list" allowBlank="1" showErrorMessage="1" sqref="A117:B117">
      <formula1>INDIRECT(#REF!)</formula1>
      <formula2>0</formula2>
    </dataValidation>
  </dataValidations>
  <printOptions/>
  <pageMargins left="0.7" right="0.7" top="0.75" bottom="0.7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151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3.8515625" style="40" customWidth="1"/>
    <col min="2" max="2" width="11.421875" style="40" customWidth="1"/>
    <col min="3" max="3" width="25.7109375" style="40" customWidth="1"/>
    <col min="4" max="4" width="16.8515625" style="40" customWidth="1"/>
    <col min="5" max="5" width="15.421875" style="40" customWidth="1"/>
    <col min="6" max="6" width="16.00390625" style="40" customWidth="1"/>
    <col min="7" max="7" width="15.7109375" style="40" customWidth="1"/>
    <col min="8" max="16384" width="11.421875" style="40" customWidth="1"/>
  </cols>
  <sheetData>
    <row r="1" ht="15">
      <c r="C1" s="41" t="s">
        <v>217</v>
      </c>
    </row>
    <row r="2" spans="1:3" ht="15">
      <c r="A2" s="42" t="s">
        <v>218</v>
      </c>
      <c r="C2" s="42" t="s">
        <v>176</v>
      </c>
    </row>
    <row r="3" spans="1:3" ht="15">
      <c r="A3" s="42" t="s">
        <v>219</v>
      </c>
      <c r="C3" s="42" t="s">
        <v>179</v>
      </c>
    </row>
    <row r="4" spans="1:3" ht="15">
      <c r="A4" s="42" t="s">
        <v>220</v>
      </c>
      <c r="C4" s="42" t="s">
        <v>190</v>
      </c>
    </row>
    <row r="5" spans="1:3" ht="15">
      <c r="A5" s="42" t="s">
        <v>212</v>
      </c>
      <c r="C5" s="42" t="s">
        <v>181</v>
      </c>
    </row>
    <row r="6" spans="1:3" ht="15">
      <c r="A6" s="42" t="s">
        <v>221</v>
      </c>
      <c r="C6" s="42" t="s">
        <v>183</v>
      </c>
    </row>
    <row r="7" spans="1:3" ht="15">
      <c r="A7" s="42" t="s">
        <v>222</v>
      </c>
      <c r="C7" s="42" t="s">
        <v>185</v>
      </c>
    </row>
    <row r="8" spans="1:3" ht="15">
      <c r="A8" s="42" t="s">
        <v>214</v>
      </c>
      <c r="C8" s="42" t="s">
        <v>187</v>
      </c>
    </row>
    <row r="9" spans="1:3" ht="15">
      <c r="A9" s="42" t="s">
        <v>223</v>
      </c>
      <c r="C9" s="42" t="s">
        <v>186</v>
      </c>
    </row>
    <row r="10" spans="1:3" ht="15">
      <c r="A10" s="42" t="s">
        <v>224</v>
      </c>
      <c r="C10" s="42" t="s">
        <v>193</v>
      </c>
    </row>
    <row r="11" spans="1:3" ht="15">
      <c r="A11" s="42" t="s">
        <v>195</v>
      </c>
      <c r="C11" s="42" t="s">
        <v>178</v>
      </c>
    </row>
    <row r="12" ht="15">
      <c r="A12" s="42" t="s">
        <v>225</v>
      </c>
    </row>
    <row r="13" ht="15">
      <c r="A13" s="42" t="s">
        <v>226</v>
      </c>
    </row>
    <row r="15" ht="15">
      <c r="A15" s="41" t="s">
        <v>227</v>
      </c>
    </row>
    <row r="16" ht="15">
      <c r="A16" s="42" t="s">
        <v>206</v>
      </c>
    </row>
    <row r="17" ht="15">
      <c r="A17" s="42" t="s">
        <v>196</v>
      </c>
    </row>
    <row r="18" ht="15">
      <c r="A18" s="43" t="s">
        <v>228</v>
      </c>
    </row>
    <row r="19" ht="15">
      <c r="A19" s="43" t="s">
        <v>229</v>
      </c>
    </row>
    <row r="20" ht="15">
      <c r="A20" s="44" t="s">
        <v>230</v>
      </c>
    </row>
    <row r="21" ht="15">
      <c r="A21" s="44" t="s">
        <v>231</v>
      </c>
    </row>
    <row r="22" ht="15">
      <c r="A22" s="42" t="s">
        <v>199</v>
      </c>
    </row>
    <row r="23" ht="15">
      <c r="A23" s="42" t="s">
        <v>207</v>
      </c>
    </row>
    <row r="24" ht="15">
      <c r="A24" s="42" t="s">
        <v>201</v>
      </c>
    </row>
    <row r="25" ht="15">
      <c r="A25" s="42" t="s">
        <v>232</v>
      </c>
    </row>
    <row r="26" ht="15">
      <c r="A26" s="42"/>
    </row>
    <row r="27" ht="15">
      <c r="A27" s="45" t="s">
        <v>233</v>
      </c>
    </row>
    <row r="28" ht="15">
      <c r="A28" s="42" t="s">
        <v>234</v>
      </c>
    </row>
    <row r="29" ht="15">
      <c r="A29" s="42" t="s">
        <v>235</v>
      </c>
    </row>
    <row r="30" ht="15">
      <c r="A30" s="42" t="s">
        <v>236</v>
      </c>
    </row>
    <row r="31" ht="15">
      <c r="A31" s="44" t="s">
        <v>202</v>
      </c>
    </row>
    <row r="32" ht="15">
      <c r="A32" s="44" t="s">
        <v>237</v>
      </c>
    </row>
    <row r="33" ht="15">
      <c r="A33" s="44" t="s">
        <v>231</v>
      </c>
    </row>
    <row r="34" ht="15">
      <c r="A34" s="42" t="s">
        <v>216</v>
      </c>
    </row>
    <row r="35" ht="15">
      <c r="A35" s="42" t="s">
        <v>200</v>
      </c>
    </row>
    <row r="36" ht="15">
      <c r="A36" s="42" t="s">
        <v>213</v>
      </c>
    </row>
    <row r="37" ht="15">
      <c r="A37" s="42" t="s">
        <v>238</v>
      </c>
    </row>
    <row r="38" ht="15">
      <c r="A38" s="42" t="s">
        <v>197</v>
      </c>
    </row>
    <row r="39" ht="15">
      <c r="A39" s="42" t="s">
        <v>215</v>
      </c>
    </row>
    <row r="40" ht="15">
      <c r="A40" s="42" t="s">
        <v>239</v>
      </c>
    </row>
    <row r="41" ht="15">
      <c r="A41" s="42" t="s">
        <v>240</v>
      </c>
    </row>
    <row r="42" ht="15">
      <c r="A42" s="40" t="s">
        <v>241</v>
      </c>
    </row>
    <row r="43" ht="15">
      <c r="A43" s="42"/>
    </row>
    <row r="44" ht="15">
      <c r="A44" s="42"/>
    </row>
    <row r="45" ht="15">
      <c r="A45" s="41" t="s">
        <v>242</v>
      </c>
    </row>
    <row r="46" ht="15">
      <c r="A46" s="42" t="s">
        <v>243</v>
      </c>
    </row>
    <row r="47" ht="15">
      <c r="A47" s="42" t="s">
        <v>211</v>
      </c>
    </row>
    <row r="48" ht="15">
      <c r="A48" s="42" t="s">
        <v>205</v>
      </c>
    </row>
    <row r="49" ht="15">
      <c r="A49" s="42" t="s">
        <v>204</v>
      </c>
    </row>
    <row r="50" ht="15">
      <c r="A50" s="42" t="s">
        <v>198</v>
      </c>
    </row>
    <row r="51" ht="15">
      <c r="A51" s="42" t="s">
        <v>244</v>
      </c>
    </row>
    <row r="52" ht="15">
      <c r="A52" s="42" t="s">
        <v>245</v>
      </c>
    </row>
    <row r="53" ht="15">
      <c r="A53" s="42" t="s">
        <v>246</v>
      </c>
    </row>
    <row r="57" ht="15">
      <c r="A57" s="46" t="s">
        <v>247</v>
      </c>
    </row>
    <row r="58" ht="15">
      <c r="A58" s="46" t="s">
        <v>248</v>
      </c>
    </row>
    <row r="59" ht="15">
      <c r="A59" s="46" t="s">
        <v>249</v>
      </c>
    </row>
    <row r="60" ht="15">
      <c r="A60" s="46" t="s">
        <v>250</v>
      </c>
    </row>
    <row r="61" ht="15">
      <c r="A61" s="46" t="s">
        <v>251</v>
      </c>
    </row>
    <row r="62" ht="15">
      <c r="A62" s="46" t="s">
        <v>252</v>
      </c>
    </row>
    <row r="63" ht="15">
      <c r="A63" s="46" t="s">
        <v>253</v>
      </c>
    </row>
    <row r="64" ht="15">
      <c r="A64" s="46" t="s">
        <v>254</v>
      </c>
    </row>
    <row r="65" ht="15">
      <c r="A65" s="46" t="s">
        <v>255</v>
      </c>
    </row>
    <row r="66" ht="15">
      <c r="A66" s="46" t="s">
        <v>256</v>
      </c>
    </row>
    <row r="67" ht="15">
      <c r="A67" s="46" t="s">
        <v>257</v>
      </c>
    </row>
    <row r="68" ht="15">
      <c r="A68" s="46" t="s">
        <v>208</v>
      </c>
    </row>
    <row r="69" ht="15">
      <c r="A69" s="46" t="s">
        <v>209</v>
      </c>
    </row>
    <row r="70" ht="15">
      <c r="A70" s="46" t="s">
        <v>210</v>
      </c>
    </row>
    <row r="73" spans="2:7" ht="25.5">
      <c r="B73" s="47" t="s">
        <v>58</v>
      </c>
      <c r="C73" s="47" t="s">
        <v>59</v>
      </c>
      <c r="D73" s="48" t="s">
        <v>61</v>
      </c>
      <c r="E73" s="48" t="s">
        <v>62</v>
      </c>
      <c r="F73" s="48" t="s">
        <v>60</v>
      </c>
      <c r="G73" s="48" t="s">
        <v>258</v>
      </c>
    </row>
    <row r="74" spans="2:7" ht="38.25">
      <c r="B74" s="49" t="s">
        <v>0</v>
      </c>
      <c r="C74" s="50" t="s">
        <v>63</v>
      </c>
      <c r="D74" s="51" t="s">
        <v>65</v>
      </c>
      <c r="E74" s="52">
        <v>1</v>
      </c>
      <c r="F74" s="51" t="s">
        <v>259</v>
      </c>
      <c r="G74" s="53" t="s">
        <v>195</v>
      </c>
    </row>
    <row r="75" spans="2:7" ht="38.25">
      <c r="B75" s="49" t="s">
        <v>0</v>
      </c>
      <c r="C75" s="50" t="s">
        <v>63</v>
      </c>
      <c r="D75" s="51" t="s">
        <v>67</v>
      </c>
      <c r="E75" s="52">
        <v>2</v>
      </c>
      <c r="F75" s="51" t="s">
        <v>260</v>
      </c>
      <c r="G75" s="53" t="s">
        <v>195</v>
      </c>
    </row>
    <row r="76" spans="2:7" ht="38.25">
      <c r="B76" s="49" t="s">
        <v>0</v>
      </c>
      <c r="C76" s="50" t="s">
        <v>63</v>
      </c>
      <c r="D76" s="51" t="s">
        <v>69</v>
      </c>
      <c r="E76" s="52">
        <v>3</v>
      </c>
      <c r="F76" s="51" t="s">
        <v>260</v>
      </c>
      <c r="G76" s="53" t="s">
        <v>195</v>
      </c>
    </row>
    <row r="77" spans="2:7" ht="38.25">
      <c r="B77" s="49" t="s">
        <v>0</v>
      </c>
      <c r="C77" s="50" t="s">
        <v>70</v>
      </c>
      <c r="D77" s="51" t="s">
        <v>72</v>
      </c>
      <c r="E77" s="52">
        <v>4</v>
      </c>
      <c r="F77" s="51" t="s">
        <v>261</v>
      </c>
      <c r="G77" s="54" t="s">
        <v>224</v>
      </c>
    </row>
    <row r="78" spans="2:7" ht="38.25">
      <c r="B78" s="49" t="s">
        <v>0</v>
      </c>
      <c r="C78" s="50" t="s">
        <v>70</v>
      </c>
      <c r="D78" s="51" t="s">
        <v>76</v>
      </c>
      <c r="E78" s="52">
        <v>5</v>
      </c>
      <c r="F78" s="51" t="s">
        <v>261</v>
      </c>
      <c r="G78" s="55" t="s">
        <v>224</v>
      </c>
    </row>
    <row r="79" spans="2:7" ht="38.25">
      <c r="B79" s="49" t="s">
        <v>0</v>
      </c>
      <c r="C79" s="50" t="s">
        <v>70</v>
      </c>
      <c r="D79" s="56" t="s">
        <v>74</v>
      </c>
      <c r="E79" s="52">
        <v>6</v>
      </c>
      <c r="F79" s="51" t="s">
        <v>262</v>
      </c>
      <c r="G79" s="54" t="s">
        <v>224</v>
      </c>
    </row>
    <row r="80" spans="2:7" ht="38.25">
      <c r="B80" s="49" t="s">
        <v>0</v>
      </c>
      <c r="C80" s="50" t="s">
        <v>77</v>
      </c>
      <c r="D80" s="56" t="s">
        <v>78</v>
      </c>
      <c r="E80" s="52">
        <v>7</v>
      </c>
      <c r="F80" s="51" t="s">
        <v>263</v>
      </c>
      <c r="G80" s="53" t="s">
        <v>212</v>
      </c>
    </row>
    <row r="81" spans="2:7" ht="63.75">
      <c r="B81" s="53" t="s">
        <v>0</v>
      </c>
      <c r="C81" s="57" t="s">
        <v>79</v>
      </c>
      <c r="D81" s="56" t="s">
        <v>85</v>
      </c>
      <c r="E81" s="52">
        <v>8</v>
      </c>
      <c r="F81" s="51" t="s">
        <v>263</v>
      </c>
      <c r="G81" s="53" t="s">
        <v>212</v>
      </c>
    </row>
    <row r="82" spans="2:7" ht="38.25">
      <c r="B82" s="49" t="s">
        <v>0</v>
      </c>
      <c r="C82" s="50" t="s">
        <v>79</v>
      </c>
      <c r="D82" s="58" t="s">
        <v>80</v>
      </c>
      <c r="E82" s="52">
        <v>9</v>
      </c>
      <c r="F82" s="59" t="s">
        <v>264</v>
      </c>
      <c r="G82" s="54" t="s">
        <v>212</v>
      </c>
    </row>
    <row r="83" spans="2:7" ht="38.25">
      <c r="B83" s="53" t="s">
        <v>0</v>
      </c>
      <c r="C83" s="57" t="s">
        <v>79</v>
      </c>
      <c r="D83" s="56" t="s">
        <v>83</v>
      </c>
      <c r="E83" s="52">
        <v>10</v>
      </c>
      <c r="F83" s="59" t="s">
        <v>264</v>
      </c>
      <c r="G83" s="54" t="s">
        <v>212</v>
      </c>
    </row>
    <row r="84" spans="2:7" ht="38.25">
      <c r="B84" s="53" t="s">
        <v>0</v>
      </c>
      <c r="C84" s="57" t="s">
        <v>79</v>
      </c>
      <c r="D84" s="56" t="s">
        <v>81</v>
      </c>
      <c r="E84" s="52">
        <v>11</v>
      </c>
      <c r="F84" s="51" t="s">
        <v>265</v>
      </c>
      <c r="G84" s="53" t="s">
        <v>212</v>
      </c>
    </row>
    <row r="85" spans="2:7" ht="51">
      <c r="B85" s="53" t="s">
        <v>0</v>
      </c>
      <c r="C85" s="57" t="s">
        <v>79</v>
      </c>
      <c r="D85" s="56" t="s">
        <v>82</v>
      </c>
      <c r="E85" s="52">
        <v>12</v>
      </c>
      <c r="F85" s="51" t="s">
        <v>266</v>
      </c>
      <c r="G85" s="53" t="s">
        <v>212</v>
      </c>
    </row>
    <row r="86" spans="2:7" ht="51">
      <c r="B86" s="53" t="s">
        <v>0</v>
      </c>
      <c r="C86" s="57" t="s">
        <v>79</v>
      </c>
      <c r="D86" s="56" t="s">
        <v>84</v>
      </c>
      <c r="E86" s="52">
        <v>13</v>
      </c>
      <c r="F86" s="51" t="s">
        <v>266</v>
      </c>
      <c r="G86" s="53" t="s">
        <v>212</v>
      </c>
    </row>
    <row r="87" spans="2:7" ht="76.5">
      <c r="B87" s="53" t="s">
        <v>0</v>
      </c>
      <c r="C87" s="57" t="s">
        <v>86</v>
      </c>
      <c r="D87" s="56" t="s">
        <v>87</v>
      </c>
      <c r="E87" s="52">
        <v>14</v>
      </c>
      <c r="F87" s="51" t="s">
        <v>267</v>
      </c>
      <c r="G87" s="53" t="s">
        <v>226</v>
      </c>
    </row>
    <row r="88" spans="2:7" ht="89.25">
      <c r="B88" s="53" t="s">
        <v>0</v>
      </c>
      <c r="C88" s="57" t="s">
        <v>88</v>
      </c>
      <c r="D88" s="51" t="s">
        <v>268</v>
      </c>
      <c r="E88" s="52">
        <v>15</v>
      </c>
      <c r="F88" s="51" t="s">
        <v>267</v>
      </c>
      <c r="G88" s="53" t="s">
        <v>221</v>
      </c>
    </row>
    <row r="89" spans="2:7" ht="76.5">
      <c r="B89" s="60" t="s">
        <v>0</v>
      </c>
      <c r="C89" s="57" t="s">
        <v>88</v>
      </c>
      <c r="D89" s="61" t="s">
        <v>90</v>
      </c>
      <c r="E89" s="52">
        <v>16</v>
      </c>
      <c r="F89" s="59" t="s">
        <v>269</v>
      </c>
      <c r="G89" s="53" t="s">
        <v>195</v>
      </c>
    </row>
    <row r="90" spans="2:7" ht="63.75">
      <c r="B90" s="53" t="s">
        <v>0</v>
      </c>
      <c r="C90" s="57" t="s">
        <v>88</v>
      </c>
      <c r="D90" s="51" t="s">
        <v>91</v>
      </c>
      <c r="E90" s="52">
        <v>17</v>
      </c>
      <c r="F90" s="59" t="s">
        <v>269</v>
      </c>
      <c r="G90" s="53" t="s">
        <v>195</v>
      </c>
    </row>
    <row r="91" spans="2:7" ht="63.75">
      <c r="B91" s="53" t="s">
        <v>0</v>
      </c>
      <c r="C91" s="57" t="s">
        <v>88</v>
      </c>
      <c r="D91" s="51" t="s">
        <v>93</v>
      </c>
      <c r="E91" s="52">
        <v>18</v>
      </c>
      <c r="F91" s="59" t="s">
        <v>269</v>
      </c>
      <c r="G91" s="53" t="s">
        <v>195</v>
      </c>
    </row>
    <row r="92" spans="2:7" ht="63.75">
      <c r="B92" s="53" t="s">
        <v>0</v>
      </c>
      <c r="C92" s="57" t="s">
        <v>88</v>
      </c>
      <c r="D92" s="51" t="s">
        <v>95</v>
      </c>
      <c r="E92" s="52">
        <v>19</v>
      </c>
      <c r="F92" s="59" t="s">
        <v>269</v>
      </c>
      <c r="G92" s="53" t="s">
        <v>195</v>
      </c>
    </row>
    <row r="93" spans="2:7" ht="38.25">
      <c r="B93" s="53" t="s">
        <v>0</v>
      </c>
      <c r="C93" s="57" t="s">
        <v>96</v>
      </c>
      <c r="D93" s="51" t="s">
        <v>97</v>
      </c>
      <c r="E93" s="52">
        <v>20</v>
      </c>
      <c r="F93" s="51" t="s">
        <v>270</v>
      </c>
      <c r="G93" s="53" t="s">
        <v>221</v>
      </c>
    </row>
    <row r="94" spans="2:7" ht="51">
      <c r="B94" s="53" t="s">
        <v>0</v>
      </c>
      <c r="C94" s="57" t="s">
        <v>96</v>
      </c>
      <c r="D94" s="56" t="s">
        <v>98</v>
      </c>
      <c r="E94" s="52">
        <v>21</v>
      </c>
      <c r="F94" s="51" t="s">
        <v>270</v>
      </c>
      <c r="G94" s="53" t="s">
        <v>221</v>
      </c>
    </row>
    <row r="95" spans="2:7" ht="38.25">
      <c r="B95" s="53" t="s">
        <v>0</v>
      </c>
      <c r="C95" s="57" t="s">
        <v>99</v>
      </c>
      <c r="D95" s="51" t="s">
        <v>100</v>
      </c>
      <c r="E95" s="52">
        <v>22</v>
      </c>
      <c r="F95" s="51" t="s">
        <v>270</v>
      </c>
      <c r="G95" s="53" t="s">
        <v>221</v>
      </c>
    </row>
    <row r="96" spans="2:7" ht="25.5">
      <c r="B96" s="53" t="s">
        <v>0</v>
      </c>
      <c r="C96" s="57" t="s">
        <v>101</v>
      </c>
      <c r="D96" s="51" t="s">
        <v>103</v>
      </c>
      <c r="E96" s="52">
        <v>23</v>
      </c>
      <c r="F96" s="51" t="s">
        <v>271</v>
      </c>
      <c r="G96" s="53" t="s">
        <v>272</v>
      </c>
    </row>
    <row r="97" spans="2:7" ht="25.5">
      <c r="B97" s="53" t="s">
        <v>0</v>
      </c>
      <c r="C97" s="57" t="s">
        <v>101</v>
      </c>
      <c r="D97" s="51" t="s">
        <v>104</v>
      </c>
      <c r="E97" s="52">
        <v>24</v>
      </c>
      <c r="F97" s="51" t="s">
        <v>271</v>
      </c>
      <c r="G97" s="53" t="s">
        <v>272</v>
      </c>
    </row>
    <row r="98" spans="2:7" ht="51">
      <c r="B98" s="53" t="s">
        <v>0</v>
      </c>
      <c r="C98" s="57" t="s">
        <v>101</v>
      </c>
      <c r="D98" s="56" t="s">
        <v>180</v>
      </c>
      <c r="E98" s="52">
        <v>25</v>
      </c>
      <c r="F98" s="59" t="s">
        <v>273</v>
      </c>
      <c r="G98" s="54" t="s">
        <v>272</v>
      </c>
    </row>
    <row r="99" spans="2:7" ht="25.5">
      <c r="B99" s="53" t="s">
        <v>0</v>
      </c>
      <c r="C99" s="57" t="s">
        <v>101</v>
      </c>
      <c r="D99" s="51" t="s">
        <v>106</v>
      </c>
      <c r="E99" s="52">
        <v>26</v>
      </c>
      <c r="F99" s="59" t="s">
        <v>273</v>
      </c>
      <c r="G99" s="54" t="s">
        <v>272</v>
      </c>
    </row>
    <row r="100" spans="2:7" ht="38.25">
      <c r="B100" s="53" t="s">
        <v>0</v>
      </c>
      <c r="C100" s="57" t="s">
        <v>101</v>
      </c>
      <c r="D100" s="62" t="s">
        <v>107</v>
      </c>
      <c r="E100" s="52">
        <v>27</v>
      </c>
      <c r="F100" s="59" t="s">
        <v>274</v>
      </c>
      <c r="G100" s="54" t="s">
        <v>272</v>
      </c>
    </row>
    <row r="101" spans="2:7" ht="51">
      <c r="B101" s="53" t="s">
        <v>0</v>
      </c>
      <c r="C101" s="57" t="s">
        <v>101</v>
      </c>
      <c r="D101" s="63" t="s">
        <v>108</v>
      </c>
      <c r="E101" s="52">
        <v>28</v>
      </c>
      <c r="F101" s="59" t="s">
        <v>275</v>
      </c>
      <c r="G101" s="54" t="s">
        <v>272</v>
      </c>
    </row>
    <row r="102" spans="2:7" ht="38.25">
      <c r="B102" s="53" t="s">
        <v>0</v>
      </c>
      <c r="C102" s="57" t="s">
        <v>101</v>
      </c>
      <c r="D102" s="61" t="s">
        <v>109</v>
      </c>
      <c r="E102" s="52">
        <v>29</v>
      </c>
      <c r="F102" s="59" t="s">
        <v>274</v>
      </c>
      <c r="G102" s="54" t="s">
        <v>272</v>
      </c>
    </row>
    <row r="103" spans="2:7" ht="38.25">
      <c r="B103" s="53" t="s">
        <v>0</v>
      </c>
      <c r="C103" s="57" t="s">
        <v>101</v>
      </c>
      <c r="D103" s="51" t="s">
        <v>110</v>
      </c>
      <c r="E103" s="52">
        <v>30</v>
      </c>
      <c r="F103" s="59" t="s">
        <v>276</v>
      </c>
      <c r="G103" s="54" t="s">
        <v>272</v>
      </c>
    </row>
    <row r="104" spans="2:7" ht="38.25">
      <c r="B104" s="53" t="s">
        <v>0</v>
      </c>
      <c r="C104" s="57" t="s">
        <v>101</v>
      </c>
      <c r="D104" s="51" t="s">
        <v>111</v>
      </c>
      <c r="E104" s="52">
        <v>31</v>
      </c>
      <c r="F104" s="59" t="s">
        <v>276</v>
      </c>
      <c r="G104" s="54" t="s">
        <v>272</v>
      </c>
    </row>
    <row r="105" spans="2:7" ht="38.25">
      <c r="B105" s="53" t="s">
        <v>0</v>
      </c>
      <c r="C105" s="57" t="s">
        <v>101</v>
      </c>
      <c r="D105" s="56" t="s">
        <v>112</v>
      </c>
      <c r="E105" s="52">
        <v>32</v>
      </c>
      <c r="F105" s="59" t="s">
        <v>276</v>
      </c>
      <c r="G105" s="54" t="s">
        <v>272</v>
      </c>
    </row>
    <row r="106" spans="2:7" ht="38.25">
      <c r="B106" s="53" t="s">
        <v>0</v>
      </c>
      <c r="C106" s="57" t="s">
        <v>101</v>
      </c>
      <c r="D106" s="51" t="s">
        <v>113</v>
      </c>
      <c r="E106" s="52">
        <v>33</v>
      </c>
      <c r="F106" s="59" t="s">
        <v>276</v>
      </c>
      <c r="G106" s="54" t="s">
        <v>272</v>
      </c>
    </row>
    <row r="107" spans="2:7" ht="51">
      <c r="B107" s="53" t="s">
        <v>0</v>
      </c>
      <c r="C107" s="57" t="s">
        <v>101</v>
      </c>
      <c r="D107" s="51" t="s">
        <v>277</v>
      </c>
      <c r="E107" s="52">
        <v>34</v>
      </c>
      <c r="F107" s="59" t="s">
        <v>276</v>
      </c>
      <c r="G107" s="54" t="s">
        <v>272</v>
      </c>
    </row>
    <row r="108" spans="2:7" ht="25.5">
      <c r="B108" s="53" t="s">
        <v>0</v>
      </c>
      <c r="C108" s="57" t="s">
        <v>101</v>
      </c>
      <c r="D108" s="56" t="s">
        <v>182</v>
      </c>
      <c r="E108" s="52">
        <v>35</v>
      </c>
      <c r="F108" s="59" t="s">
        <v>278</v>
      </c>
      <c r="G108" s="54" t="s">
        <v>272</v>
      </c>
    </row>
    <row r="109" spans="2:7" ht="25.5">
      <c r="B109" s="64" t="s">
        <v>0</v>
      </c>
      <c r="C109" s="57" t="s">
        <v>101</v>
      </c>
      <c r="D109" s="56" t="s">
        <v>118</v>
      </c>
      <c r="E109" s="52">
        <v>36</v>
      </c>
      <c r="F109" s="59" t="s">
        <v>278</v>
      </c>
      <c r="G109" s="54" t="s">
        <v>272</v>
      </c>
    </row>
    <row r="110" spans="2:7" ht="25.5">
      <c r="B110" s="64" t="s">
        <v>0</v>
      </c>
      <c r="C110" s="57" t="s">
        <v>101</v>
      </c>
      <c r="D110" s="56" t="s">
        <v>119</v>
      </c>
      <c r="E110" s="52">
        <v>37</v>
      </c>
      <c r="F110" s="59" t="s">
        <v>278</v>
      </c>
      <c r="G110" s="54" t="s">
        <v>272</v>
      </c>
    </row>
    <row r="111" spans="2:7" ht="51">
      <c r="B111" s="53" t="s">
        <v>0</v>
      </c>
      <c r="C111" s="57" t="s">
        <v>120</v>
      </c>
      <c r="D111" s="51" t="s">
        <v>122</v>
      </c>
      <c r="E111" s="52">
        <v>38</v>
      </c>
      <c r="F111" s="51" t="s">
        <v>279</v>
      </c>
      <c r="G111" s="53" t="s">
        <v>214</v>
      </c>
    </row>
    <row r="112" spans="2:7" ht="76.5">
      <c r="B112" s="53" t="s">
        <v>0</v>
      </c>
      <c r="C112" s="57" t="s">
        <v>123</v>
      </c>
      <c r="D112" s="51" t="s">
        <v>280</v>
      </c>
      <c r="E112" s="52">
        <v>39</v>
      </c>
      <c r="F112" s="59" t="s">
        <v>281</v>
      </c>
      <c r="G112" s="53" t="s">
        <v>214</v>
      </c>
    </row>
    <row r="113" spans="2:7" ht="51">
      <c r="B113" s="65" t="s">
        <v>2</v>
      </c>
      <c r="C113" s="66" t="s">
        <v>22</v>
      </c>
      <c r="D113" s="63" t="s">
        <v>125</v>
      </c>
      <c r="E113" s="52">
        <v>40</v>
      </c>
      <c r="F113" s="67" t="s">
        <v>282</v>
      </c>
      <c r="G113" s="55" t="s">
        <v>218</v>
      </c>
    </row>
    <row r="114" spans="2:7" ht="76.5">
      <c r="B114" s="64" t="s">
        <v>2</v>
      </c>
      <c r="C114" s="57" t="s">
        <v>126</v>
      </c>
      <c r="D114" s="51" t="s">
        <v>283</v>
      </c>
      <c r="E114" s="52">
        <v>41</v>
      </c>
      <c r="F114" s="59" t="s">
        <v>282</v>
      </c>
      <c r="G114" s="54" t="s">
        <v>218</v>
      </c>
    </row>
    <row r="115" spans="2:7" ht="51">
      <c r="B115" s="64" t="s">
        <v>2</v>
      </c>
      <c r="C115" s="57" t="s">
        <v>126</v>
      </c>
      <c r="D115" s="51" t="s">
        <v>284</v>
      </c>
      <c r="E115" s="52">
        <v>42</v>
      </c>
      <c r="F115" s="59" t="s">
        <v>282</v>
      </c>
      <c r="G115" s="54" t="s">
        <v>218</v>
      </c>
    </row>
    <row r="116" spans="2:7" ht="76.5">
      <c r="B116" s="64" t="s">
        <v>2</v>
      </c>
      <c r="C116" s="57" t="s">
        <v>126</v>
      </c>
      <c r="D116" s="51" t="s">
        <v>128</v>
      </c>
      <c r="E116" s="52">
        <v>43</v>
      </c>
      <c r="F116" s="59" t="s">
        <v>282</v>
      </c>
      <c r="G116" s="54" t="s">
        <v>218</v>
      </c>
    </row>
    <row r="117" spans="2:7" ht="76.5">
      <c r="B117" s="64" t="s">
        <v>2</v>
      </c>
      <c r="C117" s="57" t="s">
        <v>126</v>
      </c>
      <c r="D117" s="56" t="s">
        <v>129</v>
      </c>
      <c r="E117" s="52">
        <v>44</v>
      </c>
      <c r="F117" s="51" t="s">
        <v>285</v>
      </c>
      <c r="G117" s="54" t="s">
        <v>218</v>
      </c>
    </row>
    <row r="118" spans="2:7" ht="51">
      <c r="B118" s="64" t="s">
        <v>2</v>
      </c>
      <c r="C118" s="57" t="s">
        <v>126</v>
      </c>
      <c r="D118" s="58" t="s">
        <v>286</v>
      </c>
      <c r="E118" s="52">
        <v>45</v>
      </c>
      <c r="F118" s="59" t="s">
        <v>282</v>
      </c>
      <c r="G118" s="54" t="s">
        <v>218</v>
      </c>
    </row>
    <row r="119" spans="2:7" ht="25.5">
      <c r="B119" s="53" t="s">
        <v>2</v>
      </c>
      <c r="C119" s="57" t="s">
        <v>130</v>
      </c>
      <c r="D119" s="61" t="s">
        <v>132</v>
      </c>
      <c r="E119" s="52">
        <v>46</v>
      </c>
      <c r="F119" s="59" t="s">
        <v>287</v>
      </c>
      <c r="G119" s="54" t="s">
        <v>223</v>
      </c>
    </row>
    <row r="120" spans="2:7" ht="25.5">
      <c r="B120" s="53" t="s">
        <v>2</v>
      </c>
      <c r="C120" s="57" t="s">
        <v>130</v>
      </c>
      <c r="D120" s="61" t="s">
        <v>134</v>
      </c>
      <c r="E120" s="52">
        <v>47</v>
      </c>
      <c r="F120" s="59" t="s">
        <v>287</v>
      </c>
      <c r="G120" s="54" t="s">
        <v>223</v>
      </c>
    </row>
    <row r="121" spans="2:7" ht="25.5">
      <c r="B121" s="53" t="s">
        <v>2</v>
      </c>
      <c r="C121" s="57" t="s">
        <v>130</v>
      </c>
      <c r="D121" s="51" t="s">
        <v>136</v>
      </c>
      <c r="E121" s="52">
        <v>48</v>
      </c>
      <c r="F121" s="59" t="s">
        <v>287</v>
      </c>
      <c r="G121" s="54" t="s">
        <v>223</v>
      </c>
    </row>
    <row r="122" spans="2:7" ht="25.5">
      <c r="B122" s="53" t="s">
        <v>2</v>
      </c>
      <c r="C122" s="57" t="s">
        <v>130</v>
      </c>
      <c r="D122" s="51" t="s">
        <v>137</v>
      </c>
      <c r="E122" s="52">
        <v>49</v>
      </c>
      <c r="F122" s="59" t="s">
        <v>287</v>
      </c>
      <c r="G122" s="54" t="s">
        <v>223</v>
      </c>
    </row>
    <row r="123" spans="2:7" ht="25.5">
      <c r="B123" s="64" t="s">
        <v>2</v>
      </c>
      <c r="C123" s="57" t="s">
        <v>130</v>
      </c>
      <c r="D123" s="51" t="s">
        <v>139</v>
      </c>
      <c r="E123" s="52">
        <v>50</v>
      </c>
      <c r="F123" s="59" t="s">
        <v>288</v>
      </c>
      <c r="G123" s="54" t="s">
        <v>223</v>
      </c>
    </row>
    <row r="124" spans="2:7" ht="25.5">
      <c r="B124" s="53" t="s">
        <v>2</v>
      </c>
      <c r="C124" s="57" t="s">
        <v>130</v>
      </c>
      <c r="D124" s="51" t="s">
        <v>141</v>
      </c>
      <c r="E124" s="52">
        <v>51</v>
      </c>
      <c r="F124" s="59" t="s">
        <v>288</v>
      </c>
      <c r="G124" s="54" t="s">
        <v>223</v>
      </c>
    </row>
    <row r="125" spans="2:7" ht="38.25">
      <c r="B125" s="53" t="s">
        <v>2</v>
      </c>
      <c r="C125" s="57" t="s">
        <v>130</v>
      </c>
      <c r="D125" s="51" t="s">
        <v>289</v>
      </c>
      <c r="E125" s="52">
        <v>52</v>
      </c>
      <c r="F125" s="59" t="s">
        <v>288</v>
      </c>
      <c r="G125" s="54" t="s">
        <v>223</v>
      </c>
    </row>
    <row r="126" spans="2:7" ht="51">
      <c r="B126" s="53" t="s">
        <v>2</v>
      </c>
      <c r="C126" s="57" t="s">
        <v>130</v>
      </c>
      <c r="D126" s="51" t="s">
        <v>290</v>
      </c>
      <c r="E126" s="52">
        <v>53</v>
      </c>
      <c r="F126" s="59" t="s">
        <v>288</v>
      </c>
      <c r="G126" s="54" t="s">
        <v>223</v>
      </c>
    </row>
    <row r="127" spans="2:7" ht="51">
      <c r="B127" s="53" t="s">
        <v>2</v>
      </c>
      <c r="C127" s="57" t="s">
        <v>142</v>
      </c>
      <c r="D127" s="51" t="s">
        <v>143</v>
      </c>
      <c r="E127" s="52">
        <v>54</v>
      </c>
      <c r="F127" s="59" t="s">
        <v>291</v>
      </c>
      <c r="G127" s="53" t="s">
        <v>221</v>
      </c>
    </row>
    <row r="128" spans="2:7" ht="38.25">
      <c r="B128" s="53" t="s">
        <v>2</v>
      </c>
      <c r="C128" s="57" t="s">
        <v>142</v>
      </c>
      <c r="D128" s="61" t="s">
        <v>144</v>
      </c>
      <c r="E128" s="52">
        <v>55</v>
      </c>
      <c r="F128" s="59" t="s">
        <v>291</v>
      </c>
      <c r="G128" s="53" t="s">
        <v>221</v>
      </c>
    </row>
    <row r="129" spans="2:7" ht="38.25">
      <c r="B129" s="53" t="s">
        <v>2</v>
      </c>
      <c r="C129" s="57" t="s">
        <v>142</v>
      </c>
      <c r="D129" s="51" t="s">
        <v>145</v>
      </c>
      <c r="E129" s="52">
        <v>56</v>
      </c>
      <c r="F129" s="59" t="s">
        <v>291</v>
      </c>
      <c r="G129" s="53" t="s">
        <v>221</v>
      </c>
    </row>
    <row r="130" spans="2:7" ht="76.5">
      <c r="B130" s="53" t="s">
        <v>2</v>
      </c>
      <c r="C130" s="57" t="s">
        <v>146</v>
      </c>
      <c r="D130" s="56" t="s">
        <v>147</v>
      </c>
      <c r="E130" s="52">
        <v>57</v>
      </c>
      <c r="F130" s="51" t="s">
        <v>292</v>
      </c>
      <c r="G130" s="54" t="s">
        <v>218</v>
      </c>
    </row>
    <row r="131" spans="2:7" ht="38.25">
      <c r="B131" s="53" t="s">
        <v>2</v>
      </c>
      <c r="C131" s="57" t="s">
        <v>146</v>
      </c>
      <c r="D131" s="51" t="s">
        <v>184</v>
      </c>
      <c r="E131" s="52">
        <v>58</v>
      </c>
      <c r="F131" s="51" t="s">
        <v>292</v>
      </c>
      <c r="G131" s="54" t="s">
        <v>218</v>
      </c>
    </row>
    <row r="132" spans="2:7" ht="51">
      <c r="B132" s="53" t="s">
        <v>2</v>
      </c>
      <c r="C132" s="57" t="s">
        <v>149</v>
      </c>
      <c r="D132" s="56" t="s">
        <v>150</v>
      </c>
      <c r="E132" s="52">
        <v>59</v>
      </c>
      <c r="F132" s="51" t="s">
        <v>293</v>
      </c>
      <c r="G132" s="54" t="s">
        <v>218</v>
      </c>
    </row>
    <row r="133" spans="2:7" ht="63.75">
      <c r="B133" s="53" t="s">
        <v>2</v>
      </c>
      <c r="C133" s="57" t="s">
        <v>149</v>
      </c>
      <c r="D133" s="51" t="s">
        <v>151</v>
      </c>
      <c r="E133" s="52">
        <v>60</v>
      </c>
      <c r="F133" s="51" t="s">
        <v>282</v>
      </c>
      <c r="G133" s="54" t="s">
        <v>218</v>
      </c>
    </row>
    <row r="134" spans="2:7" ht="51">
      <c r="B134" s="53" t="s">
        <v>4</v>
      </c>
      <c r="C134" s="57" t="s">
        <v>152</v>
      </c>
      <c r="D134" s="58" t="s">
        <v>153</v>
      </c>
      <c r="E134" s="52">
        <v>61</v>
      </c>
      <c r="F134" s="59" t="s">
        <v>267</v>
      </c>
      <c r="G134" s="53" t="s">
        <v>221</v>
      </c>
    </row>
    <row r="135" spans="2:7" ht="51">
      <c r="B135" s="53" t="s">
        <v>4</v>
      </c>
      <c r="C135" s="57" t="s">
        <v>152</v>
      </c>
      <c r="D135" s="51" t="s">
        <v>154</v>
      </c>
      <c r="E135" s="52">
        <v>62</v>
      </c>
      <c r="F135" s="59" t="s">
        <v>267</v>
      </c>
      <c r="G135" s="53" t="s">
        <v>195</v>
      </c>
    </row>
    <row r="136" spans="2:7" ht="38.25">
      <c r="B136" s="53" t="s">
        <v>4</v>
      </c>
      <c r="C136" s="57" t="s">
        <v>152</v>
      </c>
      <c r="D136" s="51" t="s">
        <v>155</v>
      </c>
      <c r="E136" s="52">
        <v>63</v>
      </c>
      <c r="F136" s="59" t="s">
        <v>267</v>
      </c>
      <c r="G136" s="53" t="s">
        <v>221</v>
      </c>
    </row>
    <row r="137" spans="2:7" ht="38.25">
      <c r="B137" s="53" t="s">
        <v>4</v>
      </c>
      <c r="C137" s="57" t="s">
        <v>152</v>
      </c>
      <c r="D137" s="51" t="s">
        <v>156</v>
      </c>
      <c r="E137" s="52">
        <v>64</v>
      </c>
      <c r="F137" s="59" t="s">
        <v>267</v>
      </c>
      <c r="G137" s="53" t="s">
        <v>221</v>
      </c>
    </row>
    <row r="138" spans="2:7" ht="38.25">
      <c r="B138" s="53" t="s">
        <v>4</v>
      </c>
      <c r="C138" s="57" t="s">
        <v>152</v>
      </c>
      <c r="D138" s="51" t="s">
        <v>158</v>
      </c>
      <c r="E138" s="52">
        <v>65</v>
      </c>
      <c r="F138" s="59" t="s">
        <v>267</v>
      </c>
      <c r="G138" s="53" t="s">
        <v>221</v>
      </c>
    </row>
    <row r="139" spans="2:7" ht="38.25">
      <c r="B139" s="53" t="s">
        <v>4</v>
      </c>
      <c r="C139" s="57" t="s">
        <v>152</v>
      </c>
      <c r="D139" s="51" t="s">
        <v>159</v>
      </c>
      <c r="E139" s="52">
        <v>66</v>
      </c>
      <c r="F139" s="59" t="s">
        <v>267</v>
      </c>
      <c r="G139" s="53" t="s">
        <v>221</v>
      </c>
    </row>
    <row r="140" spans="2:7" ht="38.25">
      <c r="B140" s="53" t="s">
        <v>4</v>
      </c>
      <c r="C140" s="57" t="s">
        <v>294</v>
      </c>
      <c r="D140" s="51" t="s">
        <v>295</v>
      </c>
      <c r="E140" s="52">
        <v>67</v>
      </c>
      <c r="F140" s="59" t="s">
        <v>267</v>
      </c>
      <c r="G140" s="55" t="s">
        <v>224</v>
      </c>
    </row>
    <row r="141" spans="2:7" ht="89.25">
      <c r="B141" s="53" t="s">
        <v>4</v>
      </c>
      <c r="C141" s="57" t="s">
        <v>160</v>
      </c>
      <c r="D141" s="51" t="s">
        <v>161</v>
      </c>
      <c r="E141" s="52">
        <v>68</v>
      </c>
      <c r="F141" s="59" t="s">
        <v>270</v>
      </c>
      <c r="G141" s="53" t="s">
        <v>221</v>
      </c>
    </row>
    <row r="142" spans="2:7" ht="76.5">
      <c r="B142" s="53" t="s">
        <v>4</v>
      </c>
      <c r="C142" s="57" t="s">
        <v>160</v>
      </c>
      <c r="D142" s="58" t="s">
        <v>189</v>
      </c>
      <c r="E142" s="52">
        <v>69</v>
      </c>
      <c r="F142" s="59" t="s">
        <v>270</v>
      </c>
      <c r="G142" s="53" t="s">
        <v>221</v>
      </c>
    </row>
    <row r="143" spans="2:7" ht="38.25">
      <c r="B143" s="53" t="s">
        <v>4</v>
      </c>
      <c r="C143" s="57" t="s">
        <v>164</v>
      </c>
      <c r="D143" s="58" t="s">
        <v>296</v>
      </c>
      <c r="E143" s="52">
        <v>70</v>
      </c>
      <c r="F143" s="59" t="s">
        <v>270</v>
      </c>
      <c r="G143" s="53" t="s">
        <v>221</v>
      </c>
    </row>
    <row r="144" spans="2:7" ht="63.75">
      <c r="B144" s="53" t="s">
        <v>4</v>
      </c>
      <c r="C144" s="57" t="s">
        <v>30</v>
      </c>
      <c r="D144" s="68" t="s">
        <v>297</v>
      </c>
      <c r="E144" s="52">
        <v>71</v>
      </c>
      <c r="F144" s="59" t="s">
        <v>298</v>
      </c>
      <c r="G144" s="53" t="s">
        <v>221</v>
      </c>
    </row>
    <row r="145" spans="2:7" ht="38.25">
      <c r="B145" s="53" t="s">
        <v>4</v>
      </c>
      <c r="C145" s="57" t="s">
        <v>30</v>
      </c>
      <c r="D145" s="68" t="s">
        <v>188</v>
      </c>
      <c r="E145" s="52">
        <v>72</v>
      </c>
      <c r="F145" s="59" t="s">
        <v>298</v>
      </c>
      <c r="G145" s="53" t="s">
        <v>221</v>
      </c>
    </row>
    <row r="146" spans="2:7" ht="63.75">
      <c r="B146" s="53" t="s">
        <v>4</v>
      </c>
      <c r="C146" s="57" t="s">
        <v>164</v>
      </c>
      <c r="D146" s="51" t="s">
        <v>166</v>
      </c>
      <c r="E146" s="52">
        <v>73</v>
      </c>
      <c r="F146" s="51" t="s">
        <v>261</v>
      </c>
      <c r="G146" s="54" t="s">
        <v>224</v>
      </c>
    </row>
    <row r="147" spans="2:7" ht="114.75">
      <c r="B147" s="53" t="s">
        <v>4</v>
      </c>
      <c r="C147" s="69" t="s">
        <v>35</v>
      </c>
      <c r="D147" s="70" t="s">
        <v>167</v>
      </c>
      <c r="E147" s="52">
        <v>74</v>
      </c>
      <c r="F147" s="59" t="s">
        <v>299</v>
      </c>
      <c r="G147" s="53" t="s">
        <v>221</v>
      </c>
    </row>
    <row r="148" spans="2:7" ht="38.25">
      <c r="B148" s="53" t="s">
        <v>4</v>
      </c>
      <c r="C148" s="69" t="s">
        <v>35</v>
      </c>
      <c r="D148" s="70" t="s">
        <v>191</v>
      </c>
      <c r="E148" s="52">
        <v>75</v>
      </c>
      <c r="F148" s="59" t="s">
        <v>300</v>
      </c>
      <c r="G148" s="53" t="s">
        <v>221</v>
      </c>
    </row>
    <row r="149" spans="2:7" ht="38.25">
      <c r="B149" s="53" t="s">
        <v>4</v>
      </c>
      <c r="C149" s="69" t="s">
        <v>35</v>
      </c>
      <c r="D149" s="70" t="s">
        <v>192</v>
      </c>
      <c r="E149" s="52">
        <v>76</v>
      </c>
      <c r="F149" s="59" t="s">
        <v>300</v>
      </c>
      <c r="G149" s="53" t="s">
        <v>221</v>
      </c>
    </row>
    <row r="150" spans="2:7" ht="89.25">
      <c r="B150" s="60" t="s">
        <v>4</v>
      </c>
      <c r="C150" s="69" t="s">
        <v>35</v>
      </c>
      <c r="D150" s="56" t="s">
        <v>168</v>
      </c>
      <c r="E150" s="52">
        <v>77</v>
      </c>
      <c r="F150" s="59" t="s">
        <v>299</v>
      </c>
      <c r="G150" s="53" t="s">
        <v>221</v>
      </c>
    </row>
    <row r="151" spans="2:7" ht="15">
      <c r="B151" s="71"/>
      <c r="C151" s="71"/>
      <c r="D151" s="72" t="s">
        <v>177</v>
      </c>
      <c r="E151" s="71" t="s">
        <v>203</v>
      </c>
      <c r="F151" s="71" t="s">
        <v>203</v>
      </c>
      <c r="G151" s="71" t="s">
        <v>203</v>
      </c>
    </row>
  </sheetData>
  <sheetProtection selectLockedCells="1" selectUnlockedCells="1"/>
  <dataValidations count="1">
    <dataValidation type="list" allowBlank="1" showErrorMessage="1" sqref="B113:C113">
      <formula1>INDIRECT(#REF!)</formula1>
      <formula2>0</formula2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>
    <tabColor theme="9" tint="-0.24997000396251678"/>
  </sheetPr>
  <dimension ref="A1:AV266"/>
  <sheetViews>
    <sheetView tabSelected="1" zoomScale="90" zoomScaleNormal="90" zoomScalePageLayoutView="0" workbookViewId="0" topLeftCell="A1">
      <selection activeCell="A2" sqref="A2"/>
    </sheetView>
  </sheetViews>
  <sheetFormatPr defaultColWidth="11.421875" defaultRowHeight="15"/>
  <cols>
    <col min="1" max="1" width="9.421875" style="113" customWidth="1"/>
    <col min="2" max="2" width="11.28125" style="0" customWidth="1"/>
    <col min="3" max="3" width="10.8515625" style="113" customWidth="1"/>
    <col min="4" max="4" width="14.421875" style="115" customWidth="1"/>
    <col min="5" max="5" width="14.28125" style="115" customWidth="1"/>
    <col min="6" max="6" width="10.7109375" style="230" customWidth="1"/>
    <col min="7" max="7" width="12.140625" style="115" customWidth="1"/>
    <col min="8" max="8" width="8.8515625" style="115" customWidth="1"/>
    <col min="9" max="9" width="13.00390625" style="126" customWidth="1"/>
    <col min="10" max="10" width="11.7109375" style="115" customWidth="1"/>
    <col min="11" max="12" width="14.7109375" style="115" customWidth="1"/>
    <col min="13" max="13" width="26.00390625" style="115" customWidth="1"/>
    <col min="14" max="14" width="16.140625" style="126" customWidth="1"/>
    <col min="15" max="15" width="14.57421875" style="115" customWidth="1"/>
    <col min="16" max="16" width="15.57421875" style="115" customWidth="1"/>
    <col min="17" max="19" width="11.00390625" style="126" customWidth="1"/>
    <col min="20" max="20" width="18.140625" style="115" customWidth="1"/>
    <col min="21" max="21" width="16.140625" style="213" customWidth="1"/>
    <col min="22" max="22" width="16.28125" style="115" customWidth="1"/>
    <col min="23" max="23" width="10.7109375" style="126" customWidth="1"/>
    <col min="24" max="24" width="10.8515625" style="126" customWidth="1"/>
    <col min="25" max="25" width="9.7109375" style="126" customWidth="1"/>
    <col min="26" max="26" width="15.00390625" style="115" customWidth="1"/>
    <col min="27" max="27" width="19.28125" style="115" customWidth="1"/>
    <col min="28" max="28" width="18.00390625" style="115" customWidth="1"/>
    <col min="29" max="31" width="10.421875" style="126" customWidth="1"/>
    <col min="32" max="32" width="15.140625" style="213" customWidth="1"/>
    <col min="33" max="33" width="18.140625" style="213" customWidth="1"/>
    <col min="34" max="34" width="15.140625" style="213" customWidth="1"/>
    <col min="35" max="37" width="11.8515625" style="233" customWidth="1"/>
    <col min="38" max="38" width="13.421875" style="200" customWidth="1"/>
    <col min="39" max="40" width="17.57421875" style="0" customWidth="1"/>
    <col min="41" max="41" width="16.421875" style="0" customWidth="1"/>
    <col min="44" max="44" width="11.140625" style="255" customWidth="1"/>
    <col min="45" max="45" width="11.00390625" style="0" customWidth="1"/>
    <col min="46" max="46" width="14.140625" style="0" customWidth="1"/>
  </cols>
  <sheetData>
    <row r="1" spans="16:35" ht="15">
      <c r="P1" s="214"/>
      <c r="V1" s="214"/>
      <c r="X1" s="225"/>
      <c r="AH1" s="236"/>
      <c r="AI1" s="234"/>
    </row>
    <row r="2" spans="1:48" s="140" customFormat="1" ht="54" customHeight="1">
      <c r="A2" s="204" t="s">
        <v>303</v>
      </c>
      <c r="B2" s="204" t="s">
        <v>304</v>
      </c>
      <c r="C2" s="204" t="s">
        <v>169</v>
      </c>
      <c r="D2" s="205" t="s">
        <v>305</v>
      </c>
      <c r="E2" s="205" t="s">
        <v>306</v>
      </c>
      <c r="F2" s="205" t="s">
        <v>307</v>
      </c>
      <c r="G2" s="205" t="s">
        <v>171</v>
      </c>
      <c r="H2" s="205" t="s">
        <v>313</v>
      </c>
      <c r="I2" s="205" t="s">
        <v>786</v>
      </c>
      <c r="J2" s="205" t="s">
        <v>308</v>
      </c>
      <c r="K2" s="206" t="s">
        <v>309</v>
      </c>
      <c r="L2" s="207" t="s">
        <v>310</v>
      </c>
      <c r="M2" s="241" t="s">
        <v>311</v>
      </c>
      <c r="N2" s="270" t="s">
        <v>1034</v>
      </c>
      <c r="O2" s="271" t="s">
        <v>1031</v>
      </c>
      <c r="P2" s="271" t="s">
        <v>1077</v>
      </c>
      <c r="Q2" s="270" t="s">
        <v>1027</v>
      </c>
      <c r="R2" s="270" t="s">
        <v>1033</v>
      </c>
      <c r="S2" s="270" t="s">
        <v>1032</v>
      </c>
      <c r="T2" s="243" t="s">
        <v>1035</v>
      </c>
      <c r="U2" s="217" t="s">
        <v>1039</v>
      </c>
      <c r="V2" s="217" t="s">
        <v>1078</v>
      </c>
      <c r="W2" s="216" t="s">
        <v>1028</v>
      </c>
      <c r="X2" s="216" t="s">
        <v>1064</v>
      </c>
      <c r="Y2" s="216" t="s">
        <v>1065</v>
      </c>
      <c r="Z2" s="247" t="s">
        <v>1036</v>
      </c>
      <c r="AA2" s="248" t="s">
        <v>1063</v>
      </c>
      <c r="AB2" s="248" t="s">
        <v>1079</v>
      </c>
      <c r="AC2" s="247" t="s">
        <v>1029</v>
      </c>
      <c r="AD2" s="247" t="s">
        <v>1066</v>
      </c>
      <c r="AE2" s="247" t="s">
        <v>1067</v>
      </c>
      <c r="AF2" s="237" t="s">
        <v>1037</v>
      </c>
      <c r="AG2" s="238" t="s">
        <v>1080</v>
      </c>
      <c r="AH2" s="238" t="s">
        <v>1081</v>
      </c>
      <c r="AI2" s="237" t="s">
        <v>1030</v>
      </c>
      <c r="AJ2" s="237" t="s">
        <v>1068</v>
      </c>
      <c r="AK2" s="237" t="s">
        <v>1069</v>
      </c>
      <c r="AL2" s="227" t="s">
        <v>1040</v>
      </c>
      <c r="AM2" s="211" t="s">
        <v>1075</v>
      </c>
      <c r="AN2" s="212" t="s">
        <v>1070</v>
      </c>
      <c r="AO2" s="212" t="s">
        <v>1071</v>
      </c>
      <c r="AP2" s="211" t="s">
        <v>1072</v>
      </c>
      <c r="AQ2" s="211" t="s">
        <v>1073</v>
      </c>
      <c r="AR2" s="206" t="s">
        <v>309</v>
      </c>
      <c r="AS2" s="211" t="s">
        <v>1074</v>
      </c>
      <c r="AT2" s="206" t="s">
        <v>1076</v>
      </c>
      <c r="AV2" s="239"/>
    </row>
    <row r="3" spans="1:48" s="198" customFormat="1" ht="44.25" customHeight="1">
      <c r="A3" s="220">
        <f aca="true" t="shared" si="0" ref="A3:A23">VLOOKUP(B3,RANGO_EJE_PILAR,2,0)</f>
        <v>1</v>
      </c>
      <c r="B3" s="221" t="s">
        <v>622</v>
      </c>
      <c r="C3" s="220">
        <f aca="true" t="shared" si="1" ref="C3:C23">VLOOKUP(D3,CODIGO_PROGRAMAS,2,0)</f>
        <v>2</v>
      </c>
      <c r="D3" s="221" t="s">
        <v>633</v>
      </c>
      <c r="E3" s="221" t="s">
        <v>861</v>
      </c>
      <c r="F3" s="201" t="s">
        <v>1002</v>
      </c>
      <c r="G3" s="195" t="s">
        <v>862</v>
      </c>
      <c r="H3" s="193" t="s">
        <v>678</v>
      </c>
      <c r="I3" s="196">
        <v>1</v>
      </c>
      <c r="J3" s="193" t="s">
        <v>809</v>
      </c>
      <c r="K3" s="194">
        <v>1</v>
      </c>
      <c r="L3" s="195" t="s">
        <v>863</v>
      </c>
      <c r="M3" s="242" t="s">
        <v>1042</v>
      </c>
      <c r="N3" s="245">
        <v>0</v>
      </c>
      <c r="O3" s="244">
        <v>0</v>
      </c>
      <c r="P3" s="263">
        <v>0</v>
      </c>
      <c r="Q3" s="201">
        <v>0</v>
      </c>
      <c r="R3" s="201">
        <v>0</v>
      </c>
      <c r="S3" s="201">
        <v>0</v>
      </c>
      <c r="T3" s="252">
        <v>20000000</v>
      </c>
      <c r="U3" s="244">
        <v>16751572</v>
      </c>
      <c r="V3" s="263">
        <v>0</v>
      </c>
      <c r="W3" s="201">
        <v>1</v>
      </c>
      <c r="X3" s="201">
        <v>1</v>
      </c>
      <c r="Y3" s="201">
        <v>1</v>
      </c>
      <c r="Z3" s="244">
        <v>0</v>
      </c>
      <c r="AA3" s="244">
        <v>0</v>
      </c>
      <c r="AB3" s="244">
        <v>0</v>
      </c>
      <c r="AC3" s="201">
        <v>0</v>
      </c>
      <c r="AD3" s="201">
        <v>0</v>
      </c>
      <c r="AE3" s="201">
        <v>0</v>
      </c>
      <c r="AF3" s="215">
        <v>0</v>
      </c>
      <c r="AG3" s="215">
        <v>0</v>
      </c>
      <c r="AH3" s="215">
        <v>0</v>
      </c>
      <c r="AI3" s="201">
        <v>0</v>
      </c>
      <c r="AJ3" s="201">
        <v>0</v>
      </c>
      <c r="AK3" s="201">
        <v>0</v>
      </c>
      <c r="AL3" s="228">
        <v>452</v>
      </c>
      <c r="AM3" s="218">
        <f>N3+T3+Z3+AF3</f>
        <v>20000000</v>
      </c>
      <c r="AN3" s="218">
        <f>O3+U3+AA3+AG3</f>
        <v>16751572</v>
      </c>
      <c r="AO3" s="218">
        <f>P3+V3+AB3+AH3</f>
        <v>0</v>
      </c>
      <c r="AP3" s="219">
        <f>Q3+W3+AC3+AI3</f>
        <v>1</v>
      </c>
      <c r="AQ3" s="219">
        <f>R3+X3+AD3+AJ3</f>
        <v>1</v>
      </c>
      <c r="AR3" s="256">
        <v>1</v>
      </c>
      <c r="AS3" s="219">
        <f>S3+Y3+AE3+AK3</f>
        <v>1</v>
      </c>
      <c r="AT3" s="229">
        <f>AS3/AR3</f>
        <v>1</v>
      </c>
      <c r="AV3" s="240"/>
    </row>
    <row r="4" spans="1:48" s="198" customFormat="1" ht="44.25" customHeight="1">
      <c r="A4" s="220">
        <f t="shared" si="0"/>
        <v>1</v>
      </c>
      <c r="B4" s="221" t="s">
        <v>622</v>
      </c>
      <c r="C4" s="220">
        <f t="shared" si="1"/>
        <v>2</v>
      </c>
      <c r="D4" s="221" t="s">
        <v>633</v>
      </c>
      <c r="E4" s="221" t="s">
        <v>864</v>
      </c>
      <c r="F4" s="201" t="s">
        <v>1002</v>
      </c>
      <c r="G4" s="195" t="s">
        <v>862</v>
      </c>
      <c r="H4" s="193" t="s">
        <v>678</v>
      </c>
      <c r="I4" s="196">
        <v>2</v>
      </c>
      <c r="J4" s="193" t="s">
        <v>810</v>
      </c>
      <c r="K4" s="194">
        <v>150</v>
      </c>
      <c r="L4" s="195" t="s">
        <v>811</v>
      </c>
      <c r="M4" s="242" t="s">
        <v>1043</v>
      </c>
      <c r="N4" s="245">
        <v>0</v>
      </c>
      <c r="O4" s="244">
        <v>0</v>
      </c>
      <c r="P4" s="263">
        <v>0</v>
      </c>
      <c r="Q4" s="201">
        <v>0</v>
      </c>
      <c r="R4" s="201">
        <v>0</v>
      </c>
      <c r="S4" s="201">
        <v>0</v>
      </c>
      <c r="T4" s="252">
        <v>79000000</v>
      </c>
      <c r="U4" s="244">
        <v>65777619</v>
      </c>
      <c r="V4" s="263">
        <v>62807024</v>
      </c>
      <c r="W4" s="201">
        <v>50</v>
      </c>
      <c r="X4" s="201">
        <v>50</v>
      </c>
      <c r="Y4" s="201">
        <v>150</v>
      </c>
      <c r="Z4" s="244">
        <v>0</v>
      </c>
      <c r="AA4" s="244">
        <v>0</v>
      </c>
      <c r="AB4" s="244">
        <v>0</v>
      </c>
      <c r="AC4" s="201">
        <v>0</v>
      </c>
      <c r="AD4" s="201">
        <v>0</v>
      </c>
      <c r="AE4" s="201">
        <v>0</v>
      </c>
      <c r="AF4" s="215">
        <v>0</v>
      </c>
      <c r="AG4" s="215">
        <v>0</v>
      </c>
      <c r="AH4" s="215">
        <v>0</v>
      </c>
      <c r="AI4" s="201">
        <v>0</v>
      </c>
      <c r="AJ4" s="201">
        <v>0</v>
      </c>
      <c r="AK4" s="201">
        <v>0</v>
      </c>
      <c r="AL4" s="228">
        <v>453</v>
      </c>
      <c r="AM4" s="218">
        <f>N4+T4+Z4+AF4</f>
        <v>79000000</v>
      </c>
      <c r="AN4" s="218">
        <f>O4+U4+AA4+AG4</f>
        <v>65777619</v>
      </c>
      <c r="AO4" s="218">
        <f>P4+V4+AB4+AH4</f>
        <v>62807024</v>
      </c>
      <c r="AP4" s="219">
        <f>Q4+W4+AC4+AI4</f>
        <v>50</v>
      </c>
      <c r="AQ4" s="219">
        <f>R4+X4+AD4+AJ4</f>
        <v>50</v>
      </c>
      <c r="AR4" s="256">
        <v>150</v>
      </c>
      <c r="AS4" s="219">
        <f>S4+Y4+AE4+AK4</f>
        <v>150</v>
      </c>
      <c r="AT4" s="229">
        <f aca="true" t="shared" si="2" ref="AT4:AT23">AS4/AR4</f>
        <v>1</v>
      </c>
      <c r="AV4" s="240"/>
    </row>
    <row r="5" spans="1:48" s="198" customFormat="1" ht="44.25" customHeight="1">
      <c r="A5" s="220">
        <f t="shared" si="0"/>
        <v>1</v>
      </c>
      <c r="B5" s="221" t="s">
        <v>622</v>
      </c>
      <c r="C5" s="220">
        <f t="shared" si="1"/>
        <v>3</v>
      </c>
      <c r="D5" s="221" t="s">
        <v>634</v>
      </c>
      <c r="E5" s="221" t="s">
        <v>865</v>
      </c>
      <c r="F5" s="201" t="s">
        <v>1003</v>
      </c>
      <c r="G5" s="195" t="s">
        <v>866</v>
      </c>
      <c r="H5" s="193" t="s">
        <v>679</v>
      </c>
      <c r="I5" s="196">
        <v>1</v>
      </c>
      <c r="J5" s="193" t="s">
        <v>812</v>
      </c>
      <c r="K5" s="194">
        <v>450</v>
      </c>
      <c r="L5" s="195" t="s">
        <v>859</v>
      </c>
      <c r="M5" s="242" t="s">
        <v>1044</v>
      </c>
      <c r="N5" s="245">
        <v>559621949</v>
      </c>
      <c r="O5" s="244">
        <v>551236576</v>
      </c>
      <c r="P5" s="263">
        <v>436151532</v>
      </c>
      <c r="Q5" s="201">
        <v>450</v>
      </c>
      <c r="R5" s="201">
        <v>450</v>
      </c>
      <c r="S5" s="201">
        <v>450</v>
      </c>
      <c r="T5" s="252">
        <v>762000000</v>
      </c>
      <c r="U5" s="244">
        <v>757956182</v>
      </c>
      <c r="V5" s="263">
        <v>646198410</v>
      </c>
      <c r="W5" s="201">
        <v>450</v>
      </c>
      <c r="X5" s="201">
        <v>450</v>
      </c>
      <c r="Y5" s="201">
        <v>450</v>
      </c>
      <c r="Z5" s="244">
        <v>776500000</v>
      </c>
      <c r="AA5" s="244">
        <v>721851604</v>
      </c>
      <c r="AB5" s="244">
        <v>628978646</v>
      </c>
      <c r="AC5" s="201">
        <v>450</v>
      </c>
      <c r="AD5" s="201">
        <v>450</v>
      </c>
      <c r="AE5" s="201">
        <v>432</v>
      </c>
      <c r="AF5" s="215">
        <v>983000000</v>
      </c>
      <c r="AG5" s="215">
        <v>679725605</v>
      </c>
      <c r="AH5" s="215">
        <v>86096769</v>
      </c>
      <c r="AI5" s="201">
        <v>450</v>
      </c>
      <c r="AJ5" s="201">
        <v>450</v>
      </c>
      <c r="AK5" s="201">
        <v>412</v>
      </c>
      <c r="AL5" s="228">
        <v>454</v>
      </c>
      <c r="AM5" s="218">
        <f>N5+T5+Z5+AF5</f>
        <v>3081121949</v>
      </c>
      <c r="AN5" s="218">
        <f>O5+U5+AA5+AG5</f>
        <v>2710769967</v>
      </c>
      <c r="AO5" s="218">
        <f>P5+V5+AB5+AH5</f>
        <v>1797425357</v>
      </c>
      <c r="AP5" s="222">
        <f>(Q5+W5+AC5+AI5)/4</f>
        <v>450</v>
      </c>
      <c r="AQ5" s="222">
        <f>(R5+X5+AD5+AJ5)/4</f>
        <v>450</v>
      </c>
      <c r="AR5" s="256">
        <v>450</v>
      </c>
      <c r="AS5" s="222">
        <f>+(450+450+432+412)/4</f>
        <v>436</v>
      </c>
      <c r="AT5" s="223">
        <f t="shared" si="2"/>
        <v>0.9688888888888889</v>
      </c>
      <c r="AU5" s="261"/>
      <c r="AV5" s="240"/>
    </row>
    <row r="6" spans="1:48" s="198" customFormat="1" ht="51" customHeight="1">
      <c r="A6" s="220">
        <f t="shared" si="0"/>
        <v>1</v>
      </c>
      <c r="B6" s="221" t="s">
        <v>622</v>
      </c>
      <c r="C6" s="220">
        <f t="shared" si="1"/>
        <v>3</v>
      </c>
      <c r="D6" s="221" t="s">
        <v>634</v>
      </c>
      <c r="E6" s="221" t="s">
        <v>867</v>
      </c>
      <c r="F6" s="201" t="s">
        <v>1004</v>
      </c>
      <c r="G6" s="195" t="s">
        <v>868</v>
      </c>
      <c r="H6" s="193" t="s">
        <v>678</v>
      </c>
      <c r="I6" s="196">
        <v>1</v>
      </c>
      <c r="J6" s="193" t="s">
        <v>812</v>
      </c>
      <c r="K6" s="194">
        <v>100</v>
      </c>
      <c r="L6" s="195" t="s">
        <v>869</v>
      </c>
      <c r="M6" s="242" t="s">
        <v>1045</v>
      </c>
      <c r="N6" s="245">
        <v>90000000</v>
      </c>
      <c r="O6" s="244">
        <v>84907768</v>
      </c>
      <c r="P6" s="263">
        <v>0</v>
      </c>
      <c r="Q6" s="201">
        <v>25</v>
      </c>
      <c r="R6" s="201">
        <v>25</v>
      </c>
      <c r="S6" s="201">
        <v>27</v>
      </c>
      <c r="T6" s="252">
        <v>110000000</v>
      </c>
      <c r="U6" s="244">
        <v>110000000</v>
      </c>
      <c r="V6" s="263">
        <v>2300000</v>
      </c>
      <c r="W6" s="201">
        <v>25</v>
      </c>
      <c r="X6" s="201">
        <v>25</v>
      </c>
      <c r="Y6" s="201">
        <v>33</v>
      </c>
      <c r="Z6" s="262">
        <v>80000000</v>
      </c>
      <c r="AA6" s="244">
        <v>80000000</v>
      </c>
      <c r="AB6" s="244">
        <v>0</v>
      </c>
      <c r="AC6" s="201">
        <v>25</v>
      </c>
      <c r="AD6" s="201">
        <v>27</v>
      </c>
      <c r="AE6" s="201">
        <v>0</v>
      </c>
      <c r="AF6" s="215">
        <v>200000000</v>
      </c>
      <c r="AG6" s="215">
        <v>0</v>
      </c>
      <c r="AH6" s="215">
        <v>0</v>
      </c>
      <c r="AI6" s="201">
        <v>25</v>
      </c>
      <c r="AJ6" s="201">
        <v>0</v>
      </c>
      <c r="AK6" s="201">
        <v>0</v>
      </c>
      <c r="AL6" s="228">
        <v>455</v>
      </c>
      <c r="AM6" s="218">
        <f>N6+T6+Z6+AF6</f>
        <v>480000000</v>
      </c>
      <c r="AN6" s="218">
        <f>O6+U6+AA6+AG6</f>
        <v>274907768</v>
      </c>
      <c r="AO6" s="218">
        <f>P6+V6+AB6+AH6</f>
        <v>2300000</v>
      </c>
      <c r="AP6" s="219">
        <f>Q6+W6+AC6+AI6</f>
        <v>100</v>
      </c>
      <c r="AQ6" s="219">
        <f>R6+X6+AD6+AJ6</f>
        <v>77</v>
      </c>
      <c r="AR6" s="256">
        <v>100</v>
      </c>
      <c r="AS6" s="219">
        <f>S6+Y6+AE6+AK6</f>
        <v>60</v>
      </c>
      <c r="AT6" s="229">
        <f t="shared" si="2"/>
        <v>0.6</v>
      </c>
      <c r="AV6" s="240"/>
    </row>
    <row r="7" spans="1:48" s="198" customFormat="1" ht="51" customHeight="1">
      <c r="A7" s="220">
        <f t="shared" si="0"/>
        <v>1</v>
      </c>
      <c r="B7" s="221" t="s">
        <v>622</v>
      </c>
      <c r="C7" s="220">
        <f t="shared" si="1"/>
        <v>7</v>
      </c>
      <c r="D7" s="221" t="s">
        <v>638</v>
      </c>
      <c r="E7" s="221" t="s">
        <v>870</v>
      </c>
      <c r="F7" s="201" t="s">
        <v>1005</v>
      </c>
      <c r="G7" s="195" t="s">
        <v>871</v>
      </c>
      <c r="H7" s="193" t="s">
        <v>678</v>
      </c>
      <c r="I7" s="196">
        <v>1</v>
      </c>
      <c r="J7" s="193" t="s">
        <v>809</v>
      </c>
      <c r="K7" s="194">
        <v>2</v>
      </c>
      <c r="L7" s="195" t="s">
        <v>821</v>
      </c>
      <c r="M7" s="242" t="s">
        <v>1046</v>
      </c>
      <c r="N7" s="245">
        <v>0</v>
      </c>
      <c r="O7" s="245">
        <v>0</v>
      </c>
      <c r="P7" s="245">
        <v>0</v>
      </c>
      <c r="Q7" s="201">
        <v>0</v>
      </c>
      <c r="R7" s="201">
        <v>0</v>
      </c>
      <c r="S7" s="201">
        <v>0</v>
      </c>
      <c r="T7" s="252">
        <v>0</v>
      </c>
      <c r="U7" s="250">
        <v>0</v>
      </c>
      <c r="V7" s="264">
        <v>0</v>
      </c>
      <c r="W7" s="201">
        <v>0</v>
      </c>
      <c r="X7" s="201">
        <v>0</v>
      </c>
      <c r="Y7" s="201">
        <v>0</v>
      </c>
      <c r="Z7" s="244">
        <v>0</v>
      </c>
      <c r="AA7" s="250">
        <v>0</v>
      </c>
      <c r="AB7" s="250">
        <v>0</v>
      </c>
      <c r="AC7" s="201">
        <v>0</v>
      </c>
      <c r="AD7" s="201">
        <v>0</v>
      </c>
      <c r="AE7" s="201">
        <v>0</v>
      </c>
      <c r="AF7" s="215">
        <v>250000000</v>
      </c>
      <c r="AG7" s="215">
        <v>0</v>
      </c>
      <c r="AH7" s="215">
        <v>0</v>
      </c>
      <c r="AI7" s="201">
        <v>2</v>
      </c>
      <c r="AJ7" s="201">
        <v>0</v>
      </c>
      <c r="AK7" s="201">
        <v>0</v>
      </c>
      <c r="AL7" s="228">
        <v>456</v>
      </c>
      <c r="AM7" s="218">
        <f>N7+T7+Z7+AF7</f>
        <v>250000000</v>
      </c>
      <c r="AN7" s="218">
        <f>O7+U7+AA7+AG7</f>
        <v>0</v>
      </c>
      <c r="AO7" s="218">
        <f>P7+V7+AB7+AH7</f>
        <v>0</v>
      </c>
      <c r="AP7" s="219">
        <f>Q7+W7+AC7+AI7</f>
        <v>2</v>
      </c>
      <c r="AQ7" s="219">
        <f>R7+X7+AD7+AJ7</f>
        <v>0</v>
      </c>
      <c r="AR7" s="256">
        <v>2</v>
      </c>
      <c r="AS7" s="219">
        <f>S7+Y7+AE7+AK7</f>
        <v>0</v>
      </c>
      <c r="AT7" s="229">
        <f t="shared" si="2"/>
        <v>0</v>
      </c>
      <c r="AV7" s="240"/>
    </row>
    <row r="8" spans="1:48" s="198" customFormat="1" ht="63.75" customHeight="1">
      <c r="A8" s="220">
        <f t="shared" si="0"/>
        <v>1</v>
      </c>
      <c r="B8" s="221" t="s">
        <v>622</v>
      </c>
      <c r="C8" s="220">
        <f t="shared" si="1"/>
        <v>11</v>
      </c>
      <c r="D8" s="221" t="s">
        <v>642</v>
      </c>
      <c r="E8" s="221" t="s">
        <v>872</v>
      </c>
      <c r="F8" s="201" t="s">
        <v>1006</v>
      </c>
      <c r="G8" s="195" t="s">
        <v>1038</v>
      </c>
      <c r="H8" s="193" t="s">
        <v>678</v>
      </c>
      <c r="I8" s="196">
        <v>1</v>
      </c>
      <c r="J8" s="193" t="s">
        <v>813</v>
      </c>
      <c r="K8" s="194">
        <v>20</v>
      </c>
      <c r="L8" s="195" t="s">
        <v>814</v>
      </c>
      <c r="M8" s="242" t="s">
        <v>1047</v>
      </c>
      <c r="N8" s="244">
        <f>854928767+74000000</f>
        <v>928928767</v>
      </c>
      <c r="O8" s="244">
        <v>899785799</v>
      </c>
      <c r="P8" s="263">
        <v>147820610</v>
      </c>
      <c r="Q8" s="201">
        <v>5</v>
      </c>
      <c r="R8" s="201">
        <v>7</v>
      </c>
      <c r="S8" s="201">
        <v>7</v>
      </c>
      <c r="T8" s="252">
        <v>860000000</v>
      </c>
      <c r="U8" s="244">
        <v>840330178</v>
      </c>
      <c r="V8" s="263">
        <v>14166146</v>
      </c>
      <c r="W8" s="201">
        <v>5</v>
      </c>
      <c r="X8" s="201">
        <v>6</v>
      </c>
      <c r="Y8" s="201">
        <v>6</v>
      </c>
      <c r="Z8" s="262">
        <v>751859993</v>
      </c>
      <c r="AA8" s="262">
        <v>751859993</v>
      </c>
      <c r="AB8" s="262">
        <v>14975097</v>
      </c>
      <c r="AC8" s="201">
        <v>5</v>
      </c>
      <c r="AD8" s="201">
        <v>6</v>
      </c>
      <c r="AE8" s="201">
        <v>6</v>
      </c>
      <c r="AF8" s="215">
        <v>840000000</v>
      </c>
      <c r="AG8" s="215">
        <v>7825266</v>
      </c>
      <c r="AH8" s="215">
        <v>0</v>
      </c>
      <c r="AI8" s="201">
        <v>5</v>
      </c>
      <c r="AJ8" s="201">
        <v>0</v>
      </c>
      <c r="AK8" s="201">
        <v>0</v>
      </c>
      <c r="AL8" s="228">
        <v>457</v>
      </c>
      <c r="AM8" s="218">
        <f>N8+T8+Z8+AF8</f>
        <v>3380788760</v>
      </c>
      <c r="AN8" s="218">
        <f>O8+U8+AA8+AG8</f>
        <v>2499801236</v>
      </c>
      <c r="AO8" s="218">
        <f>P8+V8+AB8+AH8</f>
        <v>176961853</v>
      </c>
      <c r="AP8" s="219">
        <f>Q8+W8+AC8+AI8</f>
        <v>20</v>
      </c>
      <c r="AQ8" s="219">
        <f>R8+X8+AD8+AJ8</f>
        <v>19</v>
      </c>
      <c r="AR8" s="256">
        <v>20</v>
      </c>
      <c r="AS8" s="219">
        <f>S8+Y8+AE8+AK8</f>
        <v>19</v>
      </c>
      <c r="AT8" s="229">
        <f t="shared" si="2"/>
        <v>0.95</v>
      </c>
      <c r="AV8" s="240"/>
    </row>
    <row r="9" spans="1:48" s="198" customFormat="1" ht="44.25" customHeight="1">
      <c r="A9" s="220">
        <f t="shared" si="0"/>
        <v>1</v>
      </c>
      <c r="B9" s="221" t="s">
        <v>622</v>
      </c>
      <c r="C9" s="220">
        <f t="shared" si="1"/>
        <v>11</v>
      </c>
      <c r="D9" s="221" t="s">
        <v>642</v>
      </c>
      <c r="E9" s="221" t="s">
        <v>873</v>
      </c>
      <c r="F9" s="201" t="s">
        <v>1006</v>
      </c>
      <c r="G9" s="195" t="s">
        <v>1038</v>
      </c>
      <c r="H9" s="193" t="s">
        <v>678</v>
      </c>
      <c r="I9" s="196">
        <v>2</v>
      </c>
      <c r="J9" s="193" t="s">
        <v>813</v>
      </c>
      <c r="K9" s="194">
        <v>4</v>
      </c>
      <c r="L9" s="195" t="s">
        <v>814</v>
      </c>
      <c r="M9" s="242" t="s">
        <v>1048</v>
      </c>
      <c r="N9" s="244">
        <v>11880000</v>
      </c>
      <c r="O9" s="244">
        <v>11056000</v>
      </c>
      <c r="P9" s="264">
        <v>11056000</v>
      </c>
      <c r="Q9" s="201">
        <v>1</v>
      </c>
      <c r="R9" s="201">
        <v>1</v>
      </c>
      <c r="S9" s="201">
        <v>1</v>
      </c>
      <c r="T9" s="252">
        <v>20000000</v>
      </c>
      <c r="U9" s="251">
        <v>9910704</v>
      </c>
      <c r="V9" s="266">
        <v>0</v>
      </c>
      <c r="W9" s="201">
        <v>1</v>
      </c>
      <c r="X9" s="201">
        <v>1</v>
      </c>
      <c r="Y9" s="201">
        <v>1</v>
      </c>
      <c r="Z9" s="262">
        <v>28140007</v>
      </c>
      <c r="AA9" s="262">
        <v>6713798</v>
      </c>
      <c r="AB9" s="250">
        <v>0</v>
      </c>
      <c r="AC9" s="201">
        <v>1</v>
      </c>
      <c r="AD9" s="201">
        <v>1</v>
      </c>
      <c r="AE9" s="201">
        <v>1</v>
      </c>
      <c r="AF9" s="215">
        <v>293000000</v>
      </c>
      <c r="AG9" s="215">
        <v>0</v>
      </c>
      <c r="AH9" s="215">
        <v>0</v>
      </c>
      <c r="AI9" s="201">
        <v>1</v>
      </c>
      <c r="AJ9" s="201">
        <v>0</v>
      </c>
      <c r="AK9" s="201">
        <v>0</v>
      </c>
      <c r="AL9" s="228">
        <v>458</v>
      </c>
      <c r="AM9" s="218">
        <f>N9+T9+Z9+AF9</f>
        <v>353020007</v>
      </c>
      <c r="AN9" s="218">
        <f>O9+U9+AA9+AG9</f>
        <v>27680502</v>
      </c>
      <c r="AO9" s="218">
        <f>P9+V9+AB9+AH9</f>
        <v>11056000</v>
      </c>
      <c r="AP9" s="219">
        <f>Q9+W9+AC9+AI9</f>
        <v>4</v>
      </c>
      <c r="AQ9" s="219">
        <f>R9+X9+AD9+AJ9</f>
        <v>3</v>
      </c>
      <c r="AR9" s="256">
        <v>4</v>
      </c>
      <c r="AS9" s="219">
        <f>S9+Y9+AE9+AK9</f>
        <v>3</v>
      </c>
      <c r="AT9" s="229">
        <f t="shared" si="2"/>
        <v>0.75</v>
      </c>
      <c r="AV9" s="240"/>
    </row>
    <row r="10" spans="1:48" s="198" customFormat="1" ht="44.25" customHeight="1">
      <c r="A10" s="220">
        <f t="shared" si="0"/>
        <v>2</v>
      </c>
      <c r="B10" s="221" t="s">
        <v>623</v>
      </c>
      <c r="C10" s="220">
        <f t="shared" si="1"/>
        <v>17</v>
      </c>
      <c r="D10" s="221" t="s">
        <v>648</v>
      </c>
      <c r="E10" s="221" t="s">
        <v>874</v>
      </c>
      <c r="F10" s="201" t="s">
        <v>1007</v>
      </c>
      <c r="G10" s="195" t="s">
        <v>875</v>
      </c>
      <c r="H10" s="193" t="s">
        <v>679</v>
      </c>
      <c r="I10" s="196">
        <v>1</v>
      </c>
      <c r="J10" s="193" t="s">
        <v>815</v>
      </c>
      <c r="K10" s="194">
        <v>1</v>
      </c>
      <c r="L10" s="195" t="s">
        <v>876</v>
      </c>
      <c r="M10" s="242" t="s">
        <v>1049</v>
      </c>
      <c r="N10" s="245">
        <v>255652885</v>
      </c>
      <c r="O10" s="244">
        <v>251007278</v>
      </c>
      <c r="P10" s="263">
        <v>0</v>
      </c>
      <c r="Q10" s="201">
        <v>1</v>
      </c>
      <c r="R10" s="201">
        <v>4</v>
      </c>
      <c r="S10" s="201">
        <v>4</v>
      </c>
      <c r="T10" s="252">
        <v>123436632</v>
      </c>
      <c r="U10" s="244">
        <v>108944917</v>
      </c>
      <c r="V10" s="263">
        <v>75848040</v>
      </c>
      <c r="W10" s="201">
        <v>1</v>
      </c>
      <c r="X10" s="201">
        <v>0</v>
      </c>
      <c r="Y10" s="201">
        <v>0</v>
      </c>
      <c r="Z10" s="244">
        <v>0</v>
      </c>
      <c r="AA10" s="244">
        <v>0</v>
      </c>
      <c r="AB10" s="244">
        <v>0</v>
      </c>
      <c r="AC10" s="201">
        <v>1</v>
      </c>
      <c r="AD10" s="201">
        <v>0</v>
      </c>
      <c r="AE10" s="201">
        <v>0</v>
      </c>
      <c r="AF10" s="215">
        <v>1028331000</v>
      </c>
      <c r="AG10" s="215">
        <v>0</v>
      </c>
      <c r="AH10" s="215">
        <v>0</v>
      </c>
      <c r="AI10" s="201">
        <v>1</v>
      </c>
      <c r="AJ10" s="201">
        <v>0</v>
      </c>
      <c r="AK10" s="201">
        <v>0</v>
      </c>
      <c r="AL10" s="228">
        <v>459</v>
      </c>
      <c r="AM10" s="218">
        <f>N10+T10+Z10+AF10</f>
        <v>1407420517</v>
      </c>
      <c r="AN10" s="218">
        <f>O10+U10+AA10+AG10</f>
        <v>359952195</v>
      </c>
      <c r="AO10" s="218">
        <f>P10+V10+AB10+AH10</f>
        <v>75848040</v>
      </c>
      <c r="AP10" s="219">
        <f>Q10+W10+AC10+AI10</f>
        <v>4</v>
      </c>
      <c r="AQ10" s="219">
        <f>R10+X10+AD10+AJ10</f>
        <v>4</v>
      </c>
      <c r="AR10" s="256">
        <v>4</v>
      </c>
      <c r="AS10" s="219">
        <f>S10+Y10+AE10+AK10</f>
        <v>4</v>
      </c>
      <c r="AT10" s="229">
        <f t="shared" si="2"/>
        <v>1</v>
      </c>
      <c r="AV10" s="240"/>
    </row>
    <row r="11" spans="1:48" s="198" customFormat="1" ht="44.25" customHeight="1">
      <c r="A11" s="220">
        <f t="shared" si="0"/>
        <v>2</v>
      </c>
      <c r="B11" s="221" t="s">
        <v>623</v>
      </c>
      <c r="C11" s="220">
        <f t="shared" si="1"/>
        <v>18</v>
      </c>
      <c r="D11" s="221" t="s">
        <v>649</v>
      </c>
      <c r="E11" s="221" t="s">
        <v>877</v>
      </c>
      <c r="F11" s="201" t="s">
        <v>1008</v>
      </c>
      <c r="G11" s="195" t="s">
        <v>878</v>
      </c>
      <c r="H11" s="193" t="s">
        <v>678</v>
      </c>
      <c r="I11" s="196">
        <v>1</v>
      </c>
      <c r="J11" s="195" t="s">
        <v>879</v>
      </c>
      <c r="K11" s="194">
        <v>1</v>
      </c>
      <c r="L11" s="195" t="s">
        <v>880</v>
      </c>
      <c r="M11" s="242" t="s">
        <v>1050</v>
      </c>
      <c r="N11" s="245">
        <v>3000000000</v>
      </c>
      <c r="O11" s="245">
        <v>2291045590</v>
      </c>
      <c r="P11" s="263">
        <v>239716152</v>
      </c>
      <c r="Q11" s="201">
        <v>0.25</v>
      </c>
      <c r="R11" s="201">
        <v>0.576</v>
      </c>
      <c r="S11" s="201">
        <v>0.33</v>
      </c>
      <c r="T11" s="252">
        <v>1772800000</v>
      </c>
      <c r="U11" s="244">
        <v>1763454077</v>
      </c>
      <c r="V11" s="263">
        <v>116493831</v>
      </c>
      <c r="W11" s="201">
        <v>0.25</v>
      </c>
      <c r="X11" s="201">
        <v>1.04</v>
      </c>
      <c r="Y11" s="246">
        <v>0</v>
      </c>
      <c r="Z11" s="244">
        <v>1585000000</v>
      </c>
      <c r="AA11" s="244">
        <v>1584819404</v>
      </c>
      <c r="AB11" s="244">
        <v>187890558</v>
      </c>
      <c r="AC11" s="201">
        <v>0.25</v>
      </c>
      <c r="AD11" s="201">
        <v>0.41</v>
      </c>
      <c r="AE11" s="201">
        <v>0</v>
      </c>
      <c r="AF11" s="215">
        <v>1000000000</v>
      </c>
      <c r="AG11" s="215">
        <v>837915798</v>
      </c>
      <c r="AH11" s="215">
        <v>12092293</v>
      </c>
      <c r="AI11" s="201">
        <v>0.25</v>
      </c>
      <c r="AJ11" s="201">
        <v>0.15</v>
      </c>
      <c r="AK11" s="201">
        <v>0</v>
      </c>
      <c r="AL11" s="228">
        <v>460</v>
      </c>
      <c r="AM11" s="218">
        <f>N11+T11+Z11+AF11</f>
        <v>7357800000</v>
      </c>
      <c r="AN11" s="218">
        <f>O11+U11+AA11+AG11</f>
        <v>6477234869</v>
      </c>
      <c r="AO11" s="218">
        <f>P11+V11+AB11+AH11</f>
        <v>556192834</v>
      </c>
      <c r="AP11" s="219">
        <f>Q11+W11+AC11+AI11</f>
        <v>1</v>
      </c>
      <c r="AQ11" s="219">
        <f>R11+X11+AD11+AJ11</f>
        <v>2.176</v>
      </c>
      <c r="AR11" s="256">
        <v>1</v>
      </c>
      <c r="AS11" s="219">
        <f>S11+Y11+AE11+AK11</f>
        <v>0.33</v>
      </c>
      <c r="AT11" s="229">
        <f t="shared" si="2"/>
        <v>0.33</v>
      </c>
      <c r="AU11" s="240"/>
      <c r="AV11" s="240"/>
    </row>
    <row r="12" spans="1:48" s="198" customFormat="1" ht="44.25" customHeight="1">
      <c r="A12" s="220">
        <f t="shared" si="0"/>
        <v>2</v>
      </c>
      <c r="B12" s="221" t="s">
        <v>623</v>
      </c>
      <c r="C12" s="220">
        <f t="shared" si="1"/>
        <v>18</v>
      </c>
      <c r="D12" s="221" t="s">
        <v>649</v>
      </c>
      <c r="E12" s="221" t="s">
        <v>881</v>
      </c>
      <c r="F12" s="201" t="s">
        <v>1008</v>
      </c>
      <c r="G12" s="195" t="s">
        <v>878</v>
      </c>
      <c r="H12" s="193" t="s">
        <v>678</v>
      </c>
      <c r="I12" s="196">
        <v>2</v>
      </c>
      <c r="J12" s="195" t="s">
        <v>816</v>
      </c>
      <c r="K12" s="194">
        <v>250</v>
      </c>
      <c r="L12" s="195" t="s">
        <v>860</v>
      </c>
      <c r="M12" s="242" t="s">
        <v>1051</v>
      </c>
      <c r="N12" s="245">
        <v>1643881302</v>
      </c>
      <c r="O12" s="245">
        <v>1424635712</v>
      </c>
      <c r="P12" s="263">
        <v>0</v>
      </c>
      <c r="Q12" s="201">
        <v>62.5</v>
      </c>
      <c r="R12" s="201">
        <v>3766</v>
      </c>
      <c r="S12" s="201">
        <v>3086.88</v>
      </c>
      <c r="T12" s="252">
        <v>3666000000</v>
      </c>
      <c r="U12" s="244">
        <v>3665596320</v>
      </c>
      <c r="V12" s="263">
        <v>57214289</v>
      </c>
      <c r="W12" s="201">
        <v>62.5</v>
      </c>
      <c r="X12" s="201">
        <v>2664.54</v>
      </c>
      <c r="Y12" s="201">
        <v>0</v>
      </c>
      <c r="Z12" s="244">
        <v>4191000000</v>
      </c>
      <c r="AA12" s="244">
        <v>4080313907</v>
      </c>
      <c r="AB12" s="244">
        <v>680134516</v>
      </c>
      <c r="AC12" s="201">
        <v>62.5</v>
      </c>
      <c r="AD12" s="201">
        <v>3019.66</v>
      </c>
      <c r="AE12" s="201">
        <v>0</v>
      </c>
      <c r="AF12" s="215">
        <v>2023483000</v>
      </c>
      <c r="AG12" s="215">
        <v>33547180</v>
      </c>
      <c r="AH12" s="215">
        <v>0</v>
      </c>
      <c r="AI12" s="201">
        <v>62.5</v>
      </c>
      <c r="AJ12" s="201">
        <v>0</v>
      </c>
      <c r="AK12" s="201">
        <v>0</v>
      </c>
      <c r="AL12" s="228">
        <v>461</v>
      </c>
      <c r="AM12" s="218">
        <f>N12+T12+Z12+AF12</f>
        <v>11524364302</v>
      </c>
      <c r="AN12" s="218">
        <f>O12+U12+AA12+AG12</f>
        <v>9204093119</v>
      </c>
      <c r="AO12" s="218">
        <f>P12+V12+AB12+AH12</f>
        <v>737348805</v>
      </c>
      <c r="AP12" s="219">
        <f>Q12+W12+AC12+AI12</f>
        <v>250</v>
      </c>
      <c r="AQ12" s="219">
        <f>R12+X12+AD12+AJ12</f>
        <v>9450.2</v>
      </c>
      <c r="AR12" s="256">
        <v>250</v>
      </c>
      <c r="AS12" s="219">
        <f>S12+Y12+AE12+AK12</f>
        <v>3086.88</v>
      </c>
      <c r="AT12" s="229">
        <f t="shared" si="2"/>
        <v>12.347520000000001</v>
      </c>
      <c r="AU12" s="260"/>
      <c r="AV12" s="240"/>
    </row>
    <row r="13" spans="1:48" s="198" customFormat="1" ht="51" customHeight="1">
      <c r="A13" s="220">
        <f t="shared" si="0"/>
        <v>3</v>
      </c>
      <c r="B13" s="221" t="s">
        <v>624</v>
      </c>
      <c r="C13" s="220">
        <f t="shared" si="1"/>
        <v>19</v>
      </c>
      <c r="D13" s="221" t="s">
        <v>650</v>
      </c>
      <c r="E13" s="221" t="s">
        <v>882</v>
      </c>
      <c r="F13" s="201" t="s">
        <v>1009</v>
      </c>
      <c r="G13" s="195" t="s">
        <v>883</v>
      </c>
      <c r="H13" s="193" t="s">
        <v>679</v>
      </c>
      <c r="I13" s="196">
        <v>1</v>
      </c>
      <c r="J13" s="195" t="s">
        <v>813</v>
      </c>
      <c r="K13" s="194">
        <v>1</v>
      </c>
      <c r="L13" s="195" t="s">
        <v>834</v>
      </c>
      <c r="M13" s="242" t="s">
        <v>1052</v>
      </c>
      <c r="N13" s="245">
        <v>474633000</v>
      </c>
      <c r="O13" s="245">
        <v>474633000</v>
      </c>
      <c r="P13" s="245">
        <v>0</v>
      </c>
      <c r="Q13" s="201">
        <v>1</v>
      </c>
      <c r="R13" s="201">
        <v>1</v>
      </c>
      <c r="S13" s="201">
        <v>1</v>
      </c>
      <c r="T13" s="252">
        <v>550000000</v>
      </c>
      <c r="U13" s="244">
        <v>535063800</v>
      </c>
      <c r="V13" s="263">
        <v>0</v>
      </c>
      <c r="W13" s="201">
        <v>1</v>
      </c>
      <c r="X13" s="201">
        <v>1</v>
      </c>
      <c r="Y13" s="201">
        <v>1</v>
      </c>
      <c r="Z13" s="244">
        <v>238000000</v>
      </c>
      <c r="AA13" s="244">
        <v>237105260</v>
      </c>
      <c r="AB13" s="244">
        <v>0</v>
      </c>
      <c r="AC13" s="201">
        <v>1</v>
      </c>
      <c r="AD13" s="201">
        <v>1</v>
      </c>
      <c r="AE13" s="201">
        <v>0</v>
      </c>
      <c r="AF13" s="215">
        <v>200000000</v>
      </c>
      <c r="AG13" s="215">
        <v>0</v>
      </c>
      <c r="AH13" s="215">
        <v>0</v>
      </c>
      <c r="AI13" s="201">
        <v>1</v>
      </c>
      <c r="AJ13" s="201">
        <v>0</v>
      </c>
      <c r="AK13" s="201">
        <v>0</v>
      </c>
      <c r="AL13" s="228">
        <v>462</v>
      </c>
      <c r="AM13" s="218">
        <f>N13+T13+Z13+AF13</f>
        <v>1462633000</v>
      </c>
      <c r="AN13" s="218">
        <f>O13+U13+AA13+AG13</f>
        <v>1246802060</v>
      </c>
      <c r="AO13" s="218">
        <f>P13+V13+AB13+AH13</f>
        <v>0</v>
      </c>
      <c r="AP13" s="219">
        <f>Q13+W13+AC13+AI13</f>
        <v>4</v>
      </c>
      <c r="AQ13" s="219">
        <f>R13+X13+AD13+AJ13</f>
        <v>3</v>
      </c>
      <c r="AR13" s="256">
        <v>4</v>
      </c>
      <c r="AS13" s="219">
        <f>S13+Y13+AE13+AK13</f>
        <v>2</v>
      </c>
      <c r="AT13" s="229">
        <f t="shared" si="2"/>
        <v>0.5</v>
      </c>
      <c r="AV13" s="240"/>
    </row>
    <row r="14" spans="1:48" s="198" customFormat="1" ht="88.5" customHeight="1">
      <c r="A14" s="220">
        <f t="shared" si="0"/>
        <v>3</v>
      </c>
      <c r="B14" s="221" t="s">
        <v>624</v>
      </c>
      <c r="C14" s="220">
        <f t="shared" si="1"/>
        <v>19</v>
      </c>
      <c r="D14" s="221" t="s">
        <v>650</v>
      </c>
      <c r="E14" s="221" t="s">
        <v>884</v>
      </c>
      <c r="F14" s="201" t="s">
        <v>1009</v>
      </c>
      <c r="G14" s="195" t="s">
        <v>883</v>
      </c>
      <c r="H14" s="193" t="s">
        <v>678</v>
      </c>
      <c r="I14" s="196">
        <v>2</v>
      </c>
      <c r="J14" s="195" t="s">
        <v>810</v>
      </c>
      <c r="K14" s="194">
        <v>400</v>
      </c>
      <c r="L14" s="195" t="s">
        <v>811</v>
      </c>
      <c r="M14" s="242" t="s">
        <v>1053</v>
      </c>
      <c r="N14" s="245">
        <v>0</v>
      </c>
      <c r="O14" s="244">
        <v>0</v>
      </c>
      <c r="P14" s="263">
        <v>0</v>
      </c>
      <c r="Q14" s="201">
        <v>0</v>
      </c>
      <c r="R14" s="201">
        <v>0</v>
      </c>
      <c r="S14" s="201">
        <v>0</v>
      </c>
      <c r="T14" s="252">
        <v>100000000</v>
      </c>
      <c r="U14" s="244">
        <v>46200000</v>
      </c>
      <c r="V14" s="263">
        <v>45500000</v>
      </c>
      <c r="W14" s="201">
        <v>100</v>
      </c>
      <c r="X14" s="201">
        <v>100</v>
      </c>
      <c r="Y14" s="201">
        <v>282</v>
      </c>
      <c r="Z14" s="244">
        <v>262000000</v>
      </c>
      <c r="AA14" s="244">
        <v>207143388</v>
      </c>
      <c r="AB14" s="244">
        <v>153425079</v>
      </c>
      <c r="AC14" s="201">
        <v>150</v>
      </c>
      <c r="AD14" s="201">
        <v>100</v>
      </c>
      <c r="AE14" s="201">
        <v>212</v>
      </c>
      <c r="AF14" s="215">
        <v>100000000</v>
      </c>
      <c r="AG14" s="215">
        <v>611000</v>
      </c>
      <c r="AH14" s="215">
        <v>611000</v>
      </c>
      <c r="AI14" s="201">
        <v>150</v>
      </c>
      <c r="AJ14" s="201">
        <v>0</v>
      </c>
      <c r="AK14" s="201">
        <v>0</v>
      </c>
      <c r="AL14" s="228">
        <v>463</v>
      </c>
      <c r="AM14" s="218">
        <f>N14+T14+Z14+AF14</f>
        <v>462000000</v>
      </c>
      <c r="AN14" s="218">
        <f>O14+U14+AA14+AG14</f>
        <v>253954388</v>
      </c>
      <c r="AO14" s="218">
        <f>P14+V14+AB14+AH14</f>
        <v>199536079</v>
      </c>
      <c r="AP14" s="219">
        <f>Q14+W14+AC14+AI14</f>
        <v>400</v>
      </c>
      <c r="AQ14" s="219">
        <f>R14+X14+AD14+AJ14</f>
        <v>200</v>
      </c>
      <c r="AR14" s="256">
        <v>400</v>
      </c>
      <c r="AS14" s="219">
        <f>S14+Y14+AE14+AK14</f>
        <v>494</v>
      </c>
      <c r="AT14" s="229">
        <f t="shared" si="2"/>
        <v>1.235</v>
      </c>
      <c r="AV14" s="240"/>
    </row>
    <row r="15" spans="1:48" s="198" customFormat="1" ht="51.75" customHeight="1">
      <c r="A15" s="220">
        <f t="shared" si="0"/>
        <v>6</v>
      </c>
      <c r="B15" s="221" t="s">
        <v>627</v>
      </c>
      <c r="C15" s="220">
        <f t="shared" si="1"/>
        <v>38</v>
      </c>
      <c r="D15" s="221" t="s">
        <v>669</v>
      </c>
      <c r="E15" s="221" t="s">
        <v>885</v>
      </c>
      <c r="F15" s="201" t="s">
        <v>1010</v>
      </c>
      <c r="G15" s="195" t="s">
        <v>886</v>
      </c>
      <c r="H15" s="193" t="s">
        <v>678</v>
      </c>
      <c r="I15" s="196">
        <v>1</v>
      </c>
      <c r="J15" s="195" t="s">
        <v>833</v>
      </c>
      <c r="K15" s="194">
        <v>200</v>
      </c>
      <c r="L15" s="195" t="s">
        <v>887</v>
      </c>
      <c r="M15" s="242" t="s">
        <v>1054</v>
      </c>
      <c r="N15" s="245">
        <v>0</v>
      </c>
      <c r="O15" s="245">
        <v>0</v>
      </c>
      <c r="P15" s="245">
        <v>0</v>
      </c>
      <c r="Q15" s="201">
        <v>0</v>
      </c>
      <c r="R15" s="201">
        <v>0</v>
      </c>
      <c r="S15" s="201">
        <v>0</v>
      </c>
      <c r="T15" s="252">
        <v>147000000</v>
      </c>
      <c r="U15" s="244">
        <v>0</v>
      </c>
      <c r="V15" s="263">
        <v>0</v>
      </c>
      <c r="W15" s="201">
        <v>0</v>
      </c>
      <c r="X15" s="201">
        <v>0</v>
      </c>
      <c r="Y15" s="201">
        <v>0</v>
      </c>
      <c r="Z15" s="262">
        <v>0</v>
      </c>
      <c r="AA15" s="251">
        <v>0</v>
      </c>
      <c r="AB15" s="251">
        <v>0</v>
      </c>
      <c r="AC15" s="201">
        <v>0</v>
      </c>
      <c r="AD15" s="201">
        <v>0</v>
      </c>
      <c r="AE15" s="201">
        <v>0</v>
      </c>
      <c r="AF15" s="215">
        <v>90000000</v>
      </c>
      <c r="AG15" s="215">
        <v>86025548</v>
      </c>
      <c r="AH15" s="215">
        <v>0</v>
      </c>
      <c r="AI15" s="201">
        <v>200</v>
      </c>
      <c r="AJ15" s="201">
        <v>200</v>
      </c>
      <c r="AK15" s="201">
        <v>0</v>
      </c>
      <c r="AL15" s="228">
        <v>464</v>
      </c>
      <c r="AM15" s="218">
        <f>N15+T15+Z15+AF15</f>
        <v>237000000</v>
      </c>
      <c r="AN15" s="218">
        <f>O15+U15+AA15+AG15</f>
        <v>86025548</v>
      </c>
      <c r="AO15" s="218">
        <f>P15+V15+AB15+AH15</f>
        <v>0</v>
      </c>
      <c r="AP15" s="219">
        <f>Q15+W15+AC15+AI15</f>
        <v>200</v>
      </c>
      <c r="AQ15" s="219">
        <f>R15+X15+AD15+AJ15</f>
        <v>200</v>
      </c>
      <c r="AR15" s="256">
        <v>200</v>
      </c>
      <c r="AS15" s="219">
        <f>S15+Y15+AE15+AK15</f>
        <v>0</v>
      </c>
      <c r="AT15" s="229">
        <f t="shared" si="2"/>
        <v>0</v>
      </c>
      <c r="AV15" s="240"/>
    </row>
    <row r="16" spans="1:48" s="198" customFormat="1" ht="53.25" customHeight="1">
      <c r="A16" s="220">
        <f t="shared" si="0"/>
        <v>6</v>
      </c>
      <c r="B16" s="221" t="s">
        <v>627</v>
      </c>
      <c r="C16" s="220">
        <f t="shared" si="1"/>
        <v>38</v>
      </c>
      <c r="D16" s="221" t="s">
        <v>669</v>
      </c>
      <c r="E16" s="221" t="s">
        <v>888</v>
      </c>
      <c r="F16" s="201" t="s">
        <v>1010</v>
      </c>
      <c r="G16" s="195" t="s">
        <v>886</v>
      </c>
      <c r="H16" s="193" t="s">
        <v>678</v>
      </c>
      <c r="I16" s="196">
        <v>2</v>
      </c>
      <c r="J16" s="193" t="s">
        <v>815</v>
      </c>
      <c r="K16" s="197">
        <v>0.025</v>
      </c>
      <c r="L16" s="195" t="s">
        <v>889</v>
      </c>
      <c r="M16" s="242" t="s">
        <v>1055</v>
      </c>
      <c r="N16" s="245">
        <v>0</v>
      </c>
      <c r="O16" s="245">
        <v>0</v>
      </c>
      <c r="P16" s="245">
        <v>0</v>
      </c>
      <c r="Q16" s="201">
        <v>0</v>
      </c>
      <c r="R16" s="201">
        <v>0</v>
      </c>
      <c r="S16" s="201">
        <v>0</v>
      </c>
      <c r="T16" s="252">
        <v>0</v>
      </c>
      <c r="U16" s="244">
        <v>0</v>
      </c>
      <c r="V16" s="263">
        <v>0</v>
      </c>
      <c r="W16" s="201">
        <v>0</v>
      </c>
      <c r="X16" s="201">
        <v>0</v>
      </c>
      <c r="Y16" s="201">
        <v>0</v>
      </c>
      <c r="Z16" s="244">
        <v>0</v>
      </c>
      <c r="AA16" s="251">
        <v>0</v>
      </c>
      <c r="AB16" s="251">
        <v>0</v>
      </c>
      <c r="AC16" s="201">
        <v>0</v>
      </c>
      <c r="AD16" s="201">
        <v>0</v>
      </c>
      <c r="AE16" s="201">
        <v>0</v>
      </c>
      <c r="AF16" s="215">
        <v>104751232</v>
      </c>
      <c r="AG16" s="215">
        <v>86025548</v>
      </c>
      <c r="AH16" s="215">
        <v>0</v>
      </c>
      <c r="AI16" s="197">
        <v>0.025</v>
      </c>
      <c r="AJ16" s="201">
        <v>0.025</v>
      </c>
      <c r="AK16" s="201">
        <v>0</v>
      </c>
      <c r="AL16" s="228">
        <v>465</v>
      </c>
      <c r="AM16" s="218">
        <f>N16+T16+Z16+AF16</f>
        <v>104751232</v>
      </c>
      <c r="AN16" s="218">
        <f>O16+U16+AA16+AG16</f>
        <v>86025548</v>
      </c>
      <c r="AO16" s="218">
        <f>P16+V16+AB16+AH16</f>
        <v>0</v>
      </c>
      <c r="AP16" s="219">
        <f>Q16+W16+AC16+AI16</f>
        <v>0.025</v>
      </c>
      <c r="AQ16" s="219">
        <f>R16+X16+AD16+AJ16</f>
        <v>0.025</v>
      </c>
      <c r="AR16" s="257">
        <v>0.025</v>
      </c>
      <c r="AS16" s="219">
        <f>S16+Y16+AE16+AK16</f>
        <v>0</v>
      </c>
      <c r="AT16" s="229">
        <f t="shared" si="2"/>
        <v>0</v>
      </c>
      <c r="AV16" s="240"/>
    </row>
    <row r="17" spans="1:48" s="198" customFormat="1" ht="52.5" customHeight="1">
      <c r="A17" s="220">
        <f t="shared" si="0"/>
        <v>6</v>
      </c>
      <c r="B17" s="221" t="s">
        <v>627</v>
      </c>
      <c r="C17" s="220">
        <f t="shared" si="1"/>
        <v>38</v>
      </c>
      <c r="D17" s="221" t="s">
        <v>669</v>
      </c>
      <c r="E17" s="221" t="s">
        <v>890</v>
      </c>
      <c r="F17" s="201" t="s">
        <v>1010</v>
      </c>
      <c r="G17" s="195" t="s">
        <v>886</v>
      </c>
      <c r="H17" s="193" t="s">
        <v>678</v>
      </c>
      <c r="I17" s="196">
        <v>3</v>
      </c>
      <c r="J17" s="193" t="s">
        <v>815</v>
      </c>
      <c r="K17" s="194">
        <v>100</v>
      </c>
      <c r="L17" s="195" t="s">
        <v>822</v>
      </c>
      <c r="M17" s="242" t="s">
        <v>1056</v>
      </c>
      <c r="N17" s="245">
        <v>199346000</v>
      </c>
      <c r="O17" s="245">
        <v>199346000</v>
      </c>
      <c r="P17" s="245">
        <v>49777920</v>
      </c>
      <c r="Q17" s="201">
        <v>50</v>
      </c>
      <c r="R17" s="201">
        <v>100</v>
      </c>
      <c r="S17" s="201">
        <v>480</v>
      </c>
      <c r="T17" s="252">
        <v>73000000</v>
      </c>
      <c r="U17" s="244">
        <v>12126100</v>
      </c>
      <c r="V17" s="263">
        <v>12126100</v>
      </c>
      <c r="W17" s="201">
        <v>25</v>
      </c>
      <c r="X17" s="201">
        <v>0</v>
      </c>
      <c r="Y17" s="201">
        <v>0</v>
      </c>
      <c r="Z17" s="244">
        <v>150000000</v>
      </c>
      <c r="AA17" s="244">
        <v>149981806</v>
      </c>
      <c r="AB17" s="244">
        <v>126122287</v>
      </c>
      <c r="AC17" s="201">
        <v>25</v>
      </c>
      <c r="AD17" s="201">
        <v>0</v>
      </c>
      <c r="AE17" s="201">
        <v>0</v>
      </c>
      <c r="AF17" s="215">
        <v>55248768</v>
      </c>
      <c r="AG17" s="215">
        <v>55248768</v>
      </c>
      <c r="AH17" s="215">
        <v>4204309</v>
      </c>
      <c r="AI17" s="201">
        <v>0</v>
      </c>
      <c r="AJ17" s="201">
        <v>0</v>
      </c>
      <c r="AK17" s="201">
        <v>0</v>
      </c>
      <c r="AL17" s="228">
        <v>466</v>
      </c>
      <c r="AM17" s="218">
        <f>N17+T17+Z17+AF17</f>
        <v>477594768</v>
      </c>
      <c r="AN17" s="218">
        <f>O17+U17+AA17+AG17</f>
        <v>416702674</v>
      </c>
      <c r="AO17" s="218">
        <f>P17+V17+AB17+AH17</f>
        <v>192230616</v>
      </c>
      <c r="AP17" s="219">
        <f>Q17+W17+AC17+AI17</f>
        <v>100</v>
      </c>
      <c r="AQ17" s="219">
        <f>R17+X17+AD17+AJ17</f>
        <v>100</v>
      </c>
      <c r="AR17" s="256">
        <v>100</v>
      </c>
      <c r="AS17" s="219">
        <f>S17+Y17+AE17+AK17</f>
        <v>480</v>
      </c>
      <c r="AT17" s="229">
        <f t="shared" si="2"/>
        <v>4.8</v>
      </c>
      <c r="AV17" s="240"/>
    </row>
    <row r="18" spans="1:48" s="198" customFormat="1" ht="61.5" customHeight="1">
      <c r="A18" s="220">
        <f t="shared" si="0"/>
        <v>5</v>
      </c>
      <c r="B18" s="221" t="s">
        <v>626</v>
      </c>
      <c r="C18" s="220">
        <f t="shared" si="1"/>
        <v>37</v>
      </c>
      <c r="D18" s="221" t="s">
        <v>668</v>
      </c>
      <c r="E18" s="221" t="s">
        <v>891</v>
      </c>
      <c r="F18" s="201" t="s">
        <v>1011</v>
      </c>
      <c r="G18" s="195" t="s">
        <v>892</v>
      </c>
      <c r="H18" s="193" t="s">
        <v>678</v>
      </c>
      <c r="I18" s="196">
        <v>1</v>
      </c>
      <c r="J18" s="193" t="s">
        <v>813</v>
      </c>
      <c r="K18" s="194">
        <v>4</v>
      </c>
      <c r="L18" s="195" t="s">
        <v>824</v>
      </c>
      <c r="M18" s="242" t="s">
        <v>1057</v>
      </c>
      <c r="N18" s="263">
        <v>226000000</v>
      </c>
      <c r="O18" s="244">
        <v>223676500</v>
      </c>
      <c r="P18" s="263">
        <v>14872375</v>
      </c>
      <c r="Q18" s="201">
        <v>1</v>
      </c>
      <c r="R18" s="201">
        <v>1</v>
      </c>
      <c r="S18" s="201">
        <v>1</v>
      </c>
      <c r="T18" s="252">
        <v>2652630564</v>
      </c>
      <c r="U18" s="244">
        <v>2622146386</v>
      </c>
      <c r="V18" s="263">
        <v>58531876</v>
      </c>
      <c r="W18" s="201">
        <v>1</v>
      </c>
      <c r="X18" s="201">
        <v>1</v>
      </c>
      <c r="Y18" s="201">
        <v>1</v>
      </c>
      <c r="Z18" s="244">
        <v>100000000</v>
      </c>
      <c r="AA18" s="244">
        <v>99922522</v>
      </c>
      <c r="AB18" s="244">
        <v>44777993</v>
      </c>
      <c r="AC18" s="201">
        <v>1</v>
      </c>
      <c r="AD18" s="201">
        <v>1</v>
      </c>
      <c r="AE18" s="201">
        <v>1</v>
      </c>
      <c r="AF18" s="215">
        <v>300000000</v>
      </c>
      <c r="AG18" s="215">
        <v>300000000</v>
      </c>
      <c r="AH18" s="215">
        <v>137597277</v>
      </c>
      <c r="AI18" s="201">
        <v>1</v>
      </c>
      <c r="AJ18" s="201">
        <v>1</v>
      </c>
      <c r="AK18" s="201">
        <v>1</v>
      </c>
      <c r="AL18" s="228">
        <v>467</v>
      </c>
      <c r="AM18" s="218">
        <f>N18+T18+Z18+AF18</f>
        <v>3278630564</v>
      </c>
      <c r="AN18" s="218">
        <f>O18+U18+AA18+AG18</f>
        <v>3245745408</v>
      </c>
      <c r="AO18" s="218">
        <f>P18+V18+AB18+AH18</f>
        <v>255779521</v>
      </c>
      <c r="AP18" s="219">
        <f>Q18+W18+AC18+AI18</f>
        <v>4</v>
      </c>
      <c r="AQ18" s="219">
        <f>R18+X18+AD18+AJ18</f>
        <v>4</v>
      </c>
      <c r="AR18" s="256">
        <v>4</v>
      </c>
      <c r="AS18" s="219">
        <f>S18+Y18+AE18+AK18</f>
        <v>4</v>
      </c>
      <c r="AT18" s="229">
        <f t="shared" si="2"/>
        <v>1</v>
      </c>
      <c r="AV18" s="240"/>
    </row>
    <row r="19" spans="1:48" s="198" customFormat="1" ht="58.5" customHeight="1">
      <c r="A19" s="220">
        <f t="shared" si="0"/>
        <v>7</v>
      </c>
      <c r="B19" s="221" t="s">
        <v>628</v>
      </c>
      <c r="C19" s="220">
        <f t="shared" si="1"/>
        <v>45</v>
      </c>
      <c r="D19" s="221" t="s">
        <v>676</v>
      </c>
      <c r="E19" s="221" t="s">
        <v>893</v>
      </c>
      <c r="F19" s="201" t="s">
        <v>1012</v>
      </c>
      <c r="G19" s="195" t="s">
        <v>894</v>
      </c>
      <c r="H19" s="193" t="s">
        <v>679</v>
      </c>
      <c r="I19" s="196">
        <v>1</v>
      </c>
      <c r="J19" s="195" t="s">
        <v>818</v>
      </c>
      <c r="K19" s="194">
        <v>7</v>
      </c>
      <c r="L19" s="195" t="s">
        <v>823</v>
      </c>
      <c r="M19" s="242" t="s">
        <v>1058</v>
      </c>
      <c r="N19" s="245">
        <v>543881356</v>
      </c>
      <c r="O19" s="245">
        <v>543881356</v>
      </c>
      <c r="P19" s="263">
        <v>543881356</v>
      </c>
      <c r="Q19" s="201">
        <v>7</v>
      </c>
      <c r="R19" s="201">
        <v>7</v>
      </c>
      <c r="S19" s="201">
        <v>7</v>
      </c>
      <c r="T19" s="252">
        <v>520000000</v>
      </c>
      <c r="U19" s="244">
        <v>518076759</v>
      </c>
      <c r="V19" s="263">
        <v>477155253</v>
      </c>
      <c r="W19" s="201">
        <v>7</v>
      </c>
      <c r="X19" s="201">
        <v>7</v>
      </c>
      <c r="Y19" s="201">
        <v>7</v>
      </c>
      <c r="Z19" s="244">
        <v>0</v>
      </c>
      <c r="AA19" s="244">
        <v>0</v>
      </c>
      <c r="AB19" s="244">
        <v>0</v>
      </c>
      <c r="AC19" s="201">
        <v>0</v>
      </c>
      <c r="AD19" s="201">
        <v>0</v>
      </c>
      <c r="AE19" s="201">
        <v>0</v>
      </c>
      <c r="AF19" s="215">
        <v>0</v>
      </c>
      <c r="AG19" s="215">
        <v>0</v>
      </c>
      <c r="AH19" s="215">
        <v>0</v>
      </c>
      <c r="AI19" s="201">
        <v>0</v>
      </c>
      <c r="AJ19" s="201">
        <v>0</v>
      </c>
      <c r="AK19" s="201">
        <v>0</v>
      </c>
      <c r="AL19" s="228">
        <v>468</v>
      </c>
      <c r="AM19" s="218">
        <f>N19+T19+Z19+AF19</f>
        <v>1063881356</v>
      </c>
      <c r="AN19" s="218">
        <f>O19+U19+AA19+AG19</f>
        <v>1061958115</v>
      </c>
      <c r="AO19" s="218">
        <f>P19+V19+AB19+AH19</f>
        <v>1021036609</v>
      </c>
      <c r="AP19" s="219">
        <f>Q19+W19+AC19+AI19</f>
        <v>14</v>
      </c>
      <c r="AQ19" s="219">
        <f>R19+X19+AD19+AJ19</f>
        <v>14</v>
      </c>
      <c r="AR19" s="256">
        <v>14</v>
      </c>
      <c r="AS19" s="219">
        <f>S19+Y19+AE19+AK19</f>
        <v>14</v>
      </c>
      <c r="AT19" s="229">
        <f t="shared" si="2"/>
        <v>1</v>
      </c>
      <c r="AV19" s="240"/>
    </row>
    <row r="20" spans="1:48" s="198" customFormat="1" ht="51" customHeight="1">
      <c r="A20" s="220">
        <f t="shared" si="0"/>
        <v>7</v>
      </c>
      <c r="B20" s="221" t="s">
        <v>628</v>
      </c>
      <c r="C20" s="220">
        <f t="shared" si="1"/>
        <v>45</v>
      </c>
      <c r="D20" s="221" t="s">
        <v>676</v>
      </c>
      <c r="E20" s="221" t="s">
        <v>895</v>
      </c>
      <c r="F20" s="201" t="s">
        <v>1012</v>
      </c>
      <c r="G20" s="195" t="s">
        <v>894</v>
      </c>
      <c r="H20" s="193" t="s">
        <v>678</v>
      </c>
      <c r="I20" s="196">
        <v>2</v>
      </c>
      <c r="J20" s="193" t="s">
        <v>819</v>
      </c>
      <c r="K20" s="194">
        <v>4</v>
      </c>
      <c r="L20" s="195" t="s">
        <v>824</v>
      </c>
      <c r="M20" s="242" t="s">
        <v>1059</v>
      </c>
      <c r="N20" s="245">
        <v>2000000180</v>
      </c>
      <c r="O20" s="245">
        <v>1979731522</v>
      </c>
      <c r="P20" s="265">
        <v>1589689433</v>
      </c>
      <c r="Q20" s="201">
        <v>1</v>
      </c>
      <c r="R20" s="201">
        <v>1</v>
      </c>
      <c r="S20" s="201">
        <v>1</v>
      </c>
      <c r="T20" s="252">
        <v>2894000000</v>
      </c>
      <c r="U20" s="244">
        <v>2893582630</v>
      </c>
      <c r="V20" s="263">
        <v>2271764070</v>
      </c>
      <c r="W20" s="201">
        <v>1</v>
      </c>
      <c r="X20" s="201">
        <v>1</v>
      </c>
      <c r="Y20" s="201">
        <v>1</v>
      </c>
      <c r="Z20" s="263">
        <v>2715342954</v>
      </c>
      <c r="AA20" s="263">
        <v>2377626207</v>
      </c>
      <c r="AB20" s="263">
        <v>1787162747</v>
      </c>
      <c r="AC20" s="201">
        <v>1</v>
      </c>
      <c r="AD20" s="201">
        <v>1</v>
      </c>
      <c r="AE20" s="201">
        <v>1</v>
      </c>
      <c r="AF20" s="215">
        <v>1900000000</v>
      </c>
      <c r="AG20" s="215">
        <v>428680726</v>
      </c>
      <c r="AH20" s="215">
        <v>33262337</v>
      </c>
      <c r="AI20" s="201">
        <v>1</v>
      </c>
      <c r="AJ20" s="201">
        <v>1</v>
      </c>
      <c r="AK20" s="201">
        <v>1</v>
      </c>
      <c r="AL20" s="228">
        <v>469</v>
      </c>
      <c r="AM20" s="218">
        <f>N20+T20+Z20+AF20</f>
        <v>9509343134</v>
      </c>
      <c r="AN20" s="218">
        <f>O20+U20+AA20+AG20</f>
        <v>7679621085</v>
      </c>
      <c r="AO20" s="218">
        <f>P20+V20+AB20+AH20</f>
        <v>5681878587</v>
      </c>
      <c r="AP20" s="219">
        <f>Q20+W20+AC20+AI20</f>
        <v>4</v>
      </c>
      <c r="AQ20" s="219">
        <f>R20+X20+AD20+AJ20</f>
        <v>4</v>
      </c>
      <c r="AR20" s="256">
        <v>4</v>
      </c>
      <c r="AS20" s="219">
        <f>S20+Y20+AE20+AK20</f>
        <v>4</v>
      </c>
      <c r="AT20" s="229">
        <f t="shared" si="2"/>
        <v>1</v>
      </c>
      <c r="AV20" s="240"/>
    </row>
    <row r="21" spans="1:48" s="198" customFormat="1" ht="44.25" customHeight="1">
      <c r="A21" s="220">
        <f t="shared" si="0"/>
        <v>7</v>
      </c>
      <c r="B21" s="221" t="s">
        <v>628</v>
      </c>
      <c r="C21" s="220">
        <f t="shared" si="1"/>
        <v>45</v>
      </c>
      <c r="D21" s="221" t="s">
        <v>676</v>
      </c>
      <c r="E21" s="221" t="s">
        <v>896</v>
      </c>
      <c r="F21" s="201" t="s">
        <v>1012</v>
      </c>
      <c r="G21" s="195" t="s">
        <v>894</v>
      </c>
      <c r="H21" s="193" t="s">
        <v>678</v>
      </c>
      <c r="I21" s="196">
        <v>3</v>
      </c>
      <c r="J21" s="193" t="s">
        <v>813</v>
      </c>
      <c r="K21" s="194">
        <v>4</v>
      </c>
      <c r="L21" s="195" t="s">
        <v>824</v>
      </c>
      <c r="M21" s="242" t="s">
        <v>1060</v>
      </c>
      <c r="N21" s="245">
        <v>653074658</v>
      </c>
      <c r="O21" s="254">
        <v>562297034</v>
      </c>
      <c r="P21" s="265">
        <v>466489860</v>
      </c>
      <c r="Q21" s="201">
        <v>1</v>
      </c>
      <c r="R21" s="201">
        <v>1</v>
      </c>
      <c r="S21" s="201">
        <v>1</v>
      </c>
      <c r="T21" s="252">
        <v>846975325</v>
      </c>
      <c r="U21" s="244">
        <v>689745709</v>
      </c>
      <c r="V21" s="263">
        <v>632020033</v>
      </c>
      <c r="W21" s="201">
        <v>1</v>
      </c>
      <c r="X21" s="201">
        <v>1</v>
      </c>
      <c r="Y21" s="201">
        <v>1</v>
      </c>
      <c r="Z21" s="263">
        <v>826000000</v>
      </c>
      <c r="AA21" s="263">
        <v>825138010</v>
      </c>
      <c r="AB21" s="263">
        <v>693488948</v>
      </c>
      <c r="AC21" s="201">
        <v>1</v>
      </c>
      <c r="AD21" s="201">
        <v>1</v>
      </c>
      <c r="AE21" s="201">
        <v>1</v>
      </c>
      <c r="AF21" s="215">
        <v>873000000</v>
      </c>
      <c r="AG21" s="215">
        <v>199866494</v>
      </c>
      <c r="AH21" s="215">
        <v>9289278</v>
      </c>
      <c r="AI21" s="201">
        <v>1</v>
      </c>
      <c r="AJ21" s="201">
        <v>1</v>
      </c>
      <c r="AK21" s="201">
        <v>1</v>
      </c>
      <c r="AL21" s="228">
        <v>470</v>
      </c>
      <c r="AM21" s="218">
        <f>N21+T21+Z21+AF21</f>
        <v>3199049983</v>
      </c>
      <c r="AN21" s="218">
        <f>O21+U21+AA21+AG21</f>
        <v>2277047247</v>
      </c>
      <c r="AO21" s="218">
        <f>P21+V21+AB21+AH21</f>
        <v>1801288119</v>
      </c>
      <c r="AP21" s="219">
        <f>Q21+W21+AC21+AI21</f>
        <v>4</v>
      </c>
      <c r="AQ21" s="219">
        <f>R21+X21+AD21+AJ21</f>
        <v>4</v>
      </c>
      <c r="AR21" s="256">
        <v>4</v>
      </c>
      <c r="AS21" s="219">
        <f>S21+Y21+AE21+AK21</f>
        <v>4</v>
      </c>
      <c r="AT21" s="229">
        <f t="shared" si="2"/>
        <v>1</v>
      </c>
      <c r="AV21" s="240"/>
    </row>
    <row r="22" spans="1:48" s="198" customFormat="1" ht="51" customHeight="1">
      <c r="A22" s="220">
        <f t="shared" si="0"/>
        <v>7</v>
      </c>
      <c r="B22" s="221" t="s">
        <v>628</v>
      </c>
      <c r="C22" s="220">
        <f t="shared" si="1"/>
        <v>45</v>
      </c>
      <c r="D22" s="221" t="s">
        <v>676</v>
      </c>
      <c r="E22" s="221" t="s">
        <v>897</v>
      </c>
      <c r="F22" s="201" t="s">
        <v>1013</v>
      </c>
      <c r="G22" s="195" t="s">
        <v>898</v>
      </c>
      <c r="H22" s="193" t="s">
        <v>678</v>
      </c>
      <c r="I22" s="196">
        <v>1</v>
      </c>
      <c r="J22" s="193" t="s">
        <v>899</v>
      </c>
      <c r="K22" s="194">
        <v>3</v>
      </c>
      <c r="L22" s="195" t="s">
        <v>824</v>
      </c>
      <c r="M22" s="242" t="s">
        <v>1061</v>
      </c>
      <c r="N22" s="245">
        <v>54000000</v>
      </c>
      <c r="O22" s="245">
        <v>11795000</v>
      </c>
      <c r="P22" s="263">
        <v>11795000</v>
      </c>
      <c r="Q22" s="201">
        <v>1</v>
      </c>
      <c r="R22" s="201">
        <v>1</v>
      </c>
      <c r="S22" s="201">
        <v>1</v>
      </c>
      <c r="T22" s="252">
        <v>9000000</v>
      </c>
      <c r="U22" s="244">
        <v>8407000</v>
      </c>
      <c r="V22" s="263">
        <v>8407000</v>
      </c>
      <c r="W22" s="201">
        <v>1</v>
      </c>
      <c r="X22" s="201">
        <v>0</v>
      </c>
      <c r="Y22" s="201">
        <v>0</v>
      </c>
      <c r="Z22" s="244">
        <v>57500000</v>
      </c>
      <c r="AA22" s="244">
        <v>0</v>
      </c>
      <c r="AB22" s="244">
        <v>0</v>
      </c>
      <c r="AC22" s="201">
        <v>0.5</v>
      </c>
      <c r="AD22" s="201">
        <v>0</v>
      </c>
      <c r="AE22" s="201">
        <v>0</v>
      </c>
      <c r="AF22" s="215">
        <v>150000000</v>
      </c>
      <c r="AG22" s="215">
        <v>0</v>
      </c>
      <c r="AH22" s="215">
        <v>0</v>
      </c>
      <c r="AI22" s="201">
        <v>0.5</v>
      </c>
      <c r="AJ22" s="201">
        <v>0</v>
      </c>
      <c r="AK22" s="201">
        <v>0</v>
      </c>
      <c r="AL22" s="228">
        <v>471</v>
      </c>
      <c r="AM22" s="218">
        <f>N22+T22+Z22+AF22</f>
        <v>270500000</v>
      </c>
      <c r="AN22" s="218">
        <f>O22+U22+AA22+AG22</f>
        <v>20202000</v>
      </c>
      <c r="AO22" s="218">
        <f>P22+V22+AB22+AH22</f>
        <v>20202000</v>
      </c>
      <c r="AP22" s="219">
        <f>Q22+W22+AC22+AI22</f>
        <v>3</v>
      </c>
      <c r="AQ22" s="219">
        <f>R22+X22+AD22+AJ22</f>
        <v>1</v>
      </c>
      <c r="AR22" s="256">
        <v>3</v>
      </c>
      <c r="AS22" s="219">
        <f>S22+Y22+AE22+AK22</f>
        <v>1</v>
      </c>
      <c r="AT22" s="229">
        <f t="shared" si="2"/>
        <v>0.3333333333333333</v>
      </c>
      <c r="AV22" s="240"/>
    </row>
    <row r="23" spans="1:48" s="198" customFormat="1" ht="51" customHeight="1">
      <c r="A23" s="220">
        <f t="shared" si="0"/>
        <v>7</v>
      </c>
      <c r="B23" s="221" t="s">
        <v>628</v>
      </c>
      <c r="C23" s="220">
        <f t="shared" si="1"/>
        <v>45</v>
      </c>
      <c r="D23" s="221" t="s">
        <v>676</v>
      </c>
      <c r="E23" s="221" t="s">
        <v>900</v>
      </c>
      <c r="F23" s="201" t="s">
        <v>1013</v>
      </c>
      <c r="G23" s="195" t="s">
        <v>898</v>
      </c>
      <c r="H23" s="193" t="s">
        <v>678</v>
      </c>
      <c r="I23" s="196">
        <v>2</v>
      </c>
      <c r="J23" s="193" t="s">
        <v>810</v>
      </c>
      <c r="K23" s="194">
        <v>400</v>
      </c>
      <c r="L23" s="195" t="s">
        <v>811</v>
      </c>
      <c r="M23" s="242" t="s">
        <v>1062</v>
      </c>
      <c r="N23" s="245">
        <v>125555000</v>
      </c>
      <c r="O23" s="245">
        <v>56809181</v>
      </c>
      <c r="P23" s="263">
        <v>47477286</v>
      </c>
      <c r="Q23" s="201">
        <v>100</v>
      </c>
      <c r="R23" s="201">
        <v>250</v>
      </c>
      <c r="S23" s="201">
        <v>250</v>
      </c>
      <c r="T23" s="252">
        <v>133200000</v>
      </c>
      <c r="U23" s="244">
        <v>128118540</v>
      </c>
      <c r="V23" s="263">
        <v>85965574</v>
      </c>
      <c r="W23" s="201">
        <v>100</v>
      </c>
      <c r="X23" s="201">
        <v>0</v>
      </c>
      <c r="Y23" s="201">
        <v>0</v>
      </c>
      <c r="Z23" s="244">
        <v>82500000</v>
      </c>
      <c r="AA23" s="244">
        <v>82029362</v>
      </c>
      <c r="AB23" s="244">
        <v>54849766</v>
      </c>
      <c r="AC23" s="201">
        <v>100</v>
      </c>
      <c r="AD23" s="201">
        <v>150</v>
      </c>
      <c r="AE23" s="201">
        <v>150</v>
      </c>
      <c r="AF23" s="215">
        <v>150000000</v>
      </c>
      <c r="AG23" s="215">
        <v>0</v>
      </c>
      <c r="AH23" s="215">
        <v>0</v>
      </c>
      <c r="AI23" s="201">
        <v>100</v>
      </c>
      <c r="AJ23" s="201">
        <v>0</v>
      </c>
      <c r="AK23" s="201">
        <v>0</v>
      </c>
      <c r="AL23" s="228">
        <v>472</v>
      </c>
      <c r="AM23" s="218">
        <f>N23+T23+Z23+AF23</f>
        <v>491255000</v>
      </c>
      <c r="AN23" s="218">
        <f>O23+U23+AA23+AG23</f>
        <v>266957083</v>
      </c>
      <c r="AO23" s="218">
        <f>P23+V23+AB23+AH23</f>
        <v>188292626</v>
      </c>
      <c r="AP23" s="219">
        <f>Q23+W23+AC23+AI23</f>
        <v>400</v>
      </c>
      <c r="AQ23" s="219">
        <f>R23+X23+AD23+AJ23</f>
        <v>400</v>
      </c>
      <c r="AR23" s="256">
        <v>400</v>
      </c>
      <c r="AS23" s="219">
        <f>S23+Y23+AE23+AK23</f>
        <v>400</v>
      </c>
      <c r="AT23" s="229">
        <f t="shared" si="2"/>
        <v>1</v>
      </c>
      <c r="AV23" s="240"/>
    </row>
    <row r="24" spans="1:44" s="139" customFormat="1" ht="12.75" customHeight="1">
      <c r="A24" s="272" t="s">
        <v>1082</v>
      </c>
      <c r="B24" s="272"/>
      <c r="C24" s="272"/>
      <c r="D24" s="272"/>
      <c r="E24" s="272"/>
      <c r="F24" s="231"/>
      <c r="G24" s="202" t="s">
        <v>1041</v>
      </c>
      <c r="H24" s="202"/>
      <c r="I24" s="203"/>
      <c r="J24" s="202"/>
      <c r="K24" s="202"/>
      <c r="L24" s="202"/>
      <c r="M24" s="202"/>
      <c r="N24" s="267">
        <f>SUM(N3:N23)</f>
        <v>10766455097</v>
      </c>
      <c r="O24" s="253">
        <f>SUM(O3:O23)</f>
        <v>9565844316</v>
      </c>
      <c r="P24" s="268">
        <f>SUM(P3:P23)</f>
        <v>3558727524</v>
      </c>
      <c r="Q24" s="203"/>
      <c r="R24" s="209"/>
      <c r="S24" s="209"/>
      <c r="T24" s="269">
        <f>SUM(T3:T23)</f>
        <v>15339042521</v>
      </c>
      <c r="U24" s="253">
        <f>SUM(U3:U23)</f>
        <v>14792188493</v>
      </c>
      <c r="V24" s="253">
        <f>SUM(V3:V23)</f>
        <v>4566497646</v>
      </c>
      <c r="W24" s="224"/>
      <c r="X24" s="209"/>
      <c r="Y24" s="209"/>
      <c r="Z24" s="269">
        <f>SUM(Z3:Z23)</f>
        <v>11843842954</v>
      </c>
      <c r="AA24" s="253">
        <f>SUM(AA3:AA23)</f>
        <v>11204505261</v>
      </c>
      <c r="AB24" s="253">
        <f>SUM(AB3:AB23)</f>
        <v>4371805637</v>
      </c>
      <c r="AC24" s="203"/>
      <c r="AD24" s="209"/>
      <c r="AE24" s="209"/>
      <c r="AF24" s="208">
        <f>SUM(AF3:AF23)</f>
        <v>10540814000</v>
      </c>
      <c r="AG24" s="209">
        <f>SUM(AG3:AG23)</f>
        <v>2715471933</v>
      </c>
      <c r="AH24" s="209">
        <f>SUM(AH3:AH23)</f>
        <v>283153263</v>
      </c>
      <c r="AI24" s="235"/>
      <c r="AJ24" s="209"/>
      <c r="AK24" s="209"/>
      <c r="AL24" s="210"/>
      <c r="AM24" s="253">
        <f>SUM(AM3:AM23)</f>
        <v>48490154572</v>
      </c>
      <c r="AN24" s="253">
        <f>SUM(AN3:AN23)</f>
        <v>38278010003</v>
      </c>
      <c r="AO24" s="253">
        <f>SUM(AO3:AO23)</f>
        <v>12780184070</v>
      </c>
      <c r="AR24" s="258"/>
    </row>
    <row r="25" spans="1:44" s="73" customFormat="1" ht="15">
      <c r="A25" s="112"/>
      <c r="C25" s="112"/>
      <c r="D25" s="114"/>
      <c r="E25" s="114"/>
      <c r="F25" s="232"/>
      <c r="G25" s="114"/>
      <c r="H25" s="114"/>
      <c r="I25" s="125"/>
      <c r="J25" s="114"/>
      <c r="K25" s="114"/>
      <c r="L25" s="114"/>
      <c r="M25" s="114"/>
      <c r="N25" s="125"/>
      <c r="O25" s="114"/>
      <c r="P25" s="114"/>
      <c r="Q25" s="125"/>
      <c r="R25" s="125"/>
      <c r="S25" s="125"/>
      <c r="T25" s="114"/>
      <c r="U25" s="213"/>
      <c r="V25" s="226"/>
      <c r="W25" s="125"/>
      <c r="X25" s="125"/>
      <c r="Y25" s="125"/>
      <c r="Z25" s="114"/>
      <c r="AA25" s="114"/>
      <c r="AB25" s="114"/>
      <c r="AC25" s="125"/>
      <c r="AD25" s="125"/>
      <c r="AE25" s="125"/>
      <c r="AF25" s="213"/>
      <c r="AG25" s="213"/>
      <c r="AH25" s="213"/>
      <c r="AI25" s="233"/>
      <c r="AJ25" s="233"/>
      <c r="AK25" s="233"/>
      <c r="AL25" s="199"/>
      <c r="AR25" s="259"/>
    </row>
    <row r="26" spans="1:44" s="73" customFormat="1" ht="15">
      <c r="A26" s="112"/>
      <c r="C26" s="112"/>
      <c r="D26" s="114"/>
      <c r="E26" s="114"/>
      <c r="F26" s="232"/>
      <c r="G26" s="114"/>
      <c r="H26" s="114"/>
      <c r="I26" s="125"/>
      <c r="J26" s="114"/>
      <c r="K26" s="114"/>
      <c r="L26" s="114"/>
      <c r="M26" s="114"/>
      <c r="N26" s="125"/>
      <c r="O26" s="114"/>
      <c r="P26" s="114"/>
      <c r="Q26" s="125"/>
      <c r="R26" s="125"/>
      <c r="S26" s="125"/>
      <c r="T26" s="114"/>
      <c r="U26" s="213"/>
      <c r="V26" s="114"/>
      <c r="W26" s="125"/>
      <c r="X26" s="125"/>
      <c r="Y26" s="125"/>
      <c r="Z26" s="114"/>
      <c r="AA26" s="249"/>
      <c r="AB26" s="249"/>
      <c r="AC26" s="125"/>
      <c r="AD26" s="125"/>
      <c r="AE26" s="125"/>
      <c r="AF26" s="213"/>
      <c r="AG26" s="213"/>
      <c r="AH26" s="213"/>
      <c r="AI26" s="233"/>
      <c r="AJ26" s="233"/>
      <c r="AK26" s="233"/>
      <c r="AL26" s="199"/>
      <c r="AR26" s="259"/>
    </row>
    <row r="27" spans="1:44" s="73" customFormat="1" ht="15">
      <c r="A27" s="112"/>
      <c r="C27" s="112"/>
      <c r="D27" s="114"/>
      <c r="E27" s="114"/>
      <c r="F27" s="232"/>
      <c r="G27" s="114"/>
      <c r="H27" s="114"/>
      <c r="I27" s="125"/>
      <c r="J27" s="114"/>
      <c r="K27" s="114"/>
      <c r="L27" s="114"/>
      <c r="M27" s="114"/>
      <c r="N27" s="125"/>
      <c r="O27" s="114"/>
      <c r="P27" s="114"/>
      <c r="Q27" s="125"/>
      <c r="R27" s="125"/>
      <c r="S27" s="125"/>
      <c r="T27" s="114"/>
      <c r="U27" s="213"/>
      <c r="V27" s="114"/>
      <c r="W27" s="125"/>
      <c r="X27" s="125"/>
      <c r="Y27" s="125"/>
      <c r="Z27" s="114"/>
      <c r="AA27" s="114"/>
      <c r="AB27" s="114"/>
      <c r="AC27" s="125"/>
      <c r="AD27" s="125"/>
      <c r="AE27" s="125"/>
      <c r="AF27" s="213"/>
      <c r="AG27" s="213"/>
      <c r="AH27" s="213"/>
      <c r="AI27" s="233"/>
      <c r="AJ27" s="233"/>
      <c r="AK27" s="233"/>
      <c r="AL27" s="199"/>
      <c r="AR27" s="259"/>
    </row>
    <row r="28" spans="1:44" s="73" customFormat="1" ht="15">
      <c r="A28" s="112"/>
      <c r="C28" s="112"/>
      <c r="D28" s="114"/>
      <c r="E28" s="114"/>
      <c r="F28" s="232"/>
      <c r="G28" s="114"/>
      <c r="H28" s="114"/>
      <c r="I28" s="125"/>
      <c r="J28" s="114"/>
      <c r="K28" s="114"/>
      <c r="L28" s="114"/>
      <c r="M28" s="114"/>
      <c r="N28" s="125"/>
      <c r="O28" s="114"/>
      <c r="P28" s="114"/>
      <c r="Q28" s="125"/>
      <c r="R28" s="125"/>
      <c r="S28" s="125"/>
      <c r="T28" s="114"/>
      <c r="U28" s="213"/>
      <c r="V28" s="114"/>
      <c r="W28" s="125"/>
      <c r="X28" s="125"/>
      <c r="Y28" s="125"/>
      <c r="Z28" s="114"/>
      <c r="AA28" s="114"/>
      <c r="AB28" s="114"/>
      <c r="AC28" s="125"/>
      <c r="AD28" s="125"/>
      <c r="AE28" s="125"/>
      <c r="AF28" s="213"/>
      <c r="AG28" s="213"/>
      <c r="AH28" s="213"/>
      <c r="AI28" s="233"/>
      <c r="AJ28" s="233"/>
      <c r="AK28" s="233"/>
      <c r="AL28" s="199"/>
      <c r="AR28" s="259"/>
    </row>
    <row r="29" spans="1:44" s="73" customFormat="1" ht="15">
      <c r="A29" s="112"/>
      <c r="C29" s="112"/>
      <c r="D29" s="114"/>
      <c r="E29" s="114"/>
      <c r="F29" s="232"/>
      <c r="G29" s="114"/>
      <c r="H29" s="114"/>
      <c r="I29" s="125"/>
      <c r="J29" s="114"/>
      <c r="K29" s="114"/>
      <c r="L29" s="114"/>
      <c r="M29" s="114"/>
      <c r="N29" s="125"/>
      <c r="O29" s="114"/>
      <c r="P29" s="114"/>
      <c r="Q29" s="125"/>
      <c r="R29" s="125"/>
      <c r="S29" s="125"/>
      <c r="T29" s="114"/>
      <c r="U29" s="213"/>
      <c r="V29" s="114"/>
      <c r="W29" s="125"/>
      <c r="X29" s="125"/>
      <c r="Y29" s="125"/>
      <c r="Z29" s="114"/>
      <c r="AA29" s="114"/>
      <c r="AB29" s="114"/>
      <c r="AC29" s="125"/>
      <c r="AD29" s="125"/>
      <c r="AE29" s="125"/>
      <c r="AF29" s="213"/>
      <c r="AG29" s="213"/>
      <c r="AH29" s="213"/>
      <c r="AI29" s="233"/>
      <c r="AJ29" s="233"/>
      <c r="AK29" s="233"/>
      <c r="AL29" s="199"/>
      <c r="AR29" s="259"/>
    </row>
    <row r="30" spans="1:44" s="73" customFormat="1" ht="15">
      <c r="A30" s="112"/>
      <c r="C30" s="112"/>
      <c r="D30" s="114"/>
      <c r="E30" s="114"/>
      <c r="F30" s="232"/>
      <c r="G30" s="114"/>
      <c r="H30" s="114"/>
      <c r="I30" s="125"/>
      <c r="J30" s="114"/>
      <c r="K30" s="114"/>
      <c r="L30" s="114"/>
      <c r="M30" s="114"/>
      <c r="N30" s="125"/>
      <c r="O30" s="114"/>
      <c r="P30" s="114"/>
      <c r="Q30" s="125"/>
      <c r="R30" s="125"/>
      <c r="S30" s="125"/>
      <c r="T30" s="114"/>
      <c r="U30" s="213"/>
      <c r="V30" s="114"/>
      <c r="W30" s="125"/>
      <c r="X30" s="125"/>
      <c r="Y30" s="125"/>
      <c r="Z30" s="114"/>
      <c r="AA30" s="114"/>
      <c r="AB30" s="114"/>
      <c r="AC30" s="125"/>
      <c r="AD30" s="125"/>
      <c r="AE30" s="125"/>
      <c r="AF30" s="213"/>
      <c r="AG30" s="213"/>
      <c r="AH30" s="213"/>
      <c r="AI30" s="233"/>
      <c r="AJ30" s="233"/>
      <c r="AK30" s="233"/>
      <c r="AL30" s="199"/>
      <c r="AR30" s="259"/>
    </row>
    <row r="31" spans="1:44" s="73" customFormat="1" ht="15">
      <c r="A31" s="112"/>
      <c r="C31" s="112"/>
      <c r="D31" s="114"/>
      <c r="E31" s="114"/>
      <c r="F31" s="232"/>
      <c r="G31" s="114"/>
      <c r="H31" s="114"/>
      <c r="I31" s="125"/>
      <c r="J31" s="114"/>
      <c r="K31" s="114"/>
      <c r="L31" s="114"/>
      <c r="M31" s="114"/>
      <c r="N31" s="125"/>
      <c r="O31" s="114"/>
      <c r="P31" s="114"/>
      <c r="Q31" s="125"/>
      <c r="R31" s="125"/>
      <c r="S31" s="125"/>
      <c r="T31" s="114"/>
      <c r="U31" s="213"/>
      <c r="V31" s="114"/>
      <c r="W31" s="125"/>
      <c r="X31" s="125"/>
      <c r="Y31" s="125"/>
      <c r="Z31" s="114"/>
      <c r="AA31" s="114"/>
      <c r="AB31" s="114"/>
      <c r="AC31" s="125"/>
      <c r="AD31" s="125"/>
      <c r="AE31" s="125"/>
      <c r="AF31" s="213"/>
      <c r="AG31" s="213"/>
      <c r="AH31" s="213"/>
      <c r="AI31" s="233"/>
      <c r="AJ31" s="233"/>
      <c r="AK31" s="233"/>
      <c r="AL31" s="199"/>
      <c r="AR31" s="259"/>
    </row>
    <row r="32" spans="1:44" s="73" customFormat="1" ht="15">
      <c r="A32" s="112"/>
      <c r="C32" s="112"/>
      <c r="D32" s="114"/>
      <c r="E32" s="114"/>
      <c r="F32" s="232"/>
      <c r="G32" s="114"/>
      <c r="H32" s="114"/>
      <c r="I32" s="125"/>
      <c r="J32" s="114"/>
      <c r="K32" s="114"/>
      <c r="L32" s="114"/>
      <c r="M32" s="114"/>
      <c r="N32" s="125"/>
      <c r="O32" s="114"/>
      <c r="P32" s="114"/>
      <c r="Q32" s="125"/>
      <c r="R32" s="125"/>
      <c r="S32" s="125"/>
      <c r="T32" s="114"/>
      <c r="U32" s="213"/>
      <c r="V32" s="114"/>
      <c r="W32" s="125"/>
      <c r="X32" s="125"/>
      <c r="Y32" s="125"/>
      <c r="Z32" s="114"/>
      <c r="AA32" s="114"/>
      <c r="AB32" s="114"/>
      <c r="AC32" s="125"/>
      <c r="AD32" s="125"/>
      <c r="AE32" s="125"/>
      <c r="AF32" s="213"/>
      <c r="AG32" s="213"/>
      <c r="AH32" s="213"/>
      <c r="AI32" s="233"/>
      <c r="AJ32" s="233"/>
      <c r="AK32" s="233"/>
      <c r="AL32" s="199"/>
      <c r="AR32" s="259"/>
    </row>
    <row r="33" spans="1:44" s="73" customFormat="1" ht="15">
      <c r="A33" s="112"/>
      <c r="C33" s="112"/>
      <c r="D33" s="114"/>
      <c r="E33" s="114"/>
      <c r="F33" s="232"/>
      <c r="G33" s="114"/>
      <c r="H33" s="114"/>
      <c r="I33" s="125"/>
      <c r="J33" s="114"/>
      <c r="K33" s="114"/>
      <c r="L33" s="114"/>
      <c r="M33" s="114"/>
      <c r="N33" s="125"/>
      <c r="O33" s="114"/>
      <c r="P33" s="114"/>
      <c r="Q33" s="125"/>
      <c r="R33" s="125"/>
      <c r="S33" s="125"/>
      <c r="T33" s="114"/>
      <c r="U33" s="213"/>
      <c r="V33" s="114"/>
      <c r="W33" s="125"/>
      <c r="X33" s="125"/>
      <c r="Y33" s="125"/>
      <c r="Z33" s="114"/>
      <c r="AA33" s="114"/>
      <c r="AB33" s="114"/>
      <c r="AC33" s="125"/>
      <c r="AD33" s="125"/>
      <c r="AE33" s="125"/>
      <c r="AF33" s="213"/>
      <c r="AG33" s="213"/>
      <c r="AH33" s="213"/>
      <c r="AI33" s="233"/>
      <c r="AJ33" s="233"/>
      <c r="AK33" s="233"/>
      <c r="AL33" s="199"/>
      <c r="AR33" s="259"/>
    </row>
    <row r="34" spans="1:44" s="73" customFormat="1" ht="15">
      <c r="A34" s="112"/>
      <c r="C34" s="112"/>
      <c r="D34" s="114"/>
      <c r="E34" s="114"/>
      <c r="F34" s="232"/>
      <c r="G34" s="114"/>
      <c r="H34" s="114"/>
      <c r="I34" s="125"/>
      <c r="J34" s="114"/>
      <c r="K34" s="114"/>
      <c r="L34" s="114"/>
      <c r="M34" s="114"/>
      <c r="N34" s="125"/>
      <c r="O34" s="114"/>
      <c r="P34" s="114"/>
      <c r="Q34" s="125"/>
      <c r="R34" s="125"/>
      <c r="S34" s="125"/>
      <c r="T34" s="114"/>
      <c r="U34" s="213"/>
      <c r="V34" s="114"/>
      <c r="W34" s="125"/>
      <c r="X34" s="125"/>
      <c r="Y34" s="125"/>
      <c r="Z34" s="114"/>
      <c r="AA34" s="114"/>
      <c r="AB34" s="114"/>
      <c r="AC34" s="125"/>
      <c r="AD34" s="125"/>
      <c r="AE34" s="125"/>
      <c r="AF34" s="213"/>
      <c r="AG34" s="213"/>
      <c r="AH34" s="213"/>
      <c r="AI34" s="233"/>
      <c r="AJ34" s="233"/>
      <c r="AK34" s="233"/>
      <c r="AL34" s="199"/>
      <c r="AR34" s="259"/>
    </row>
    <row r="35" spans="1:44" s="73" customFormat="1" ht="15">
      <c r="A35" s="112"/>
      <c r="C35" s="112"/>
      <c r="D35" s="114"/>
      <c r="E35" s="114"/>
      <c r="F35" s="232"/>
      <c r="G35" s="114"/>
      <c r="H35" s="114"/>
      <c r="I35" s="125"/>
      <c r="J35" s="114"/>
      <c r="K35" s="114"/>
      <c r="L35" s="114"/>
      <c r="M35" s="114"/>
      <c r="N35" s="125"/>
      <c r="O35" s="114"/>
      <c r="P35" s="114"/>
      <c r="Q35" s="125"/>
      <c r="R35" s="125"/>
      <c r="S35" s="125"/>
      <c r="T35" s="114"/>
      <c r="U35" s="213"/>
      <c r="V35" s="114"/>
      <c r="W35" s="125"/>
      <c r="X35" s="125"/>
      <c r="Y35" s="125"/>
      <c r="Z35" s="114"/>
      <c r="AA35" s="114"/>
      <c r="AB35" s="114"/>
      <c r="AC35" s="125"/>
      <c r="AD35" s="125"/>
      <c r="AE35" s="125"/>
      <c r="AF35" s="213"/>
      <c r="AG35" s="213"/>
      <c r="AH35" s="213"/>
      <c r="AI35" s="233"/>
      <c r="AJ35" s="233"/>
      <c r="AK35" s="233"/>
      <c r="AL35" s="199"/>
      <c r="AR35" s="259"/>
    </row>
    <row r="36" spans="1:44" s="73" customFormat="1" ht="15">
      <c r="A36" s="112"/>
      <c r="C36" s="112"/>
      <c r="D36" s="114"/>
      <c r="E36" s="114"/>
      <c r="F36" s="232"/>
      <c r="G36" s="114"/>
      <c r="H36" s="114"/>
      <c r="I36" s="125"/>
      <c r="J36" s="114"/>
      <c r="K36" s="114"/>
      <c r="L36" s="114"/>
      <c r="M36" s="114"/>
      <c r="N36" s="125"/>
      <c r="O36" s="114"/>
      <c r="P36" s="114"/>
      <c r="Q36" s="125"/>
      <c r="R36" s="125"/>
      <c r="S36" s="125"/>
      <c r="T36" s="114"/>
      <c r="U36" s="213"/>
      <c r="V36" s="114"/>
      <c r="W36" s="125"/>
      <c r="X36" s="125"/>
      <c r="Y36" s="125"/>
      <c r="Z36" s="114"/>
      <c r="AA36" s="114"/>
      <c r="AB36" s="114"/>
      <c r="AC36" s="125"/>
      <c r="AD36" s="125"/>
      <c r="AE36" s="125"/>
      <c r="AF36" s="213"/>
      <c r="AG36" s="213"/>
      <c r="AH36" s="213"/>
      <c r="AI36" s="233"/>
      <c r="AJ36" s="233"/>
      <c r="AK36" s="233"/>
      <c r="AL36" s="199"/>
      <c r="AR36" s="259"/>
    </row>
    <row r="37" spans="1:44" s="73" customFormat="1" ht="15">
      <c r="A37" s="112"/>
      <c r="C37" s="112"/>
      <c r="D37" s="114"/>
      <c r="E37" s="114"/>
      <c r="F37" s="232"/>
      <c r="G37" s="114"/>
      <c r="H37" s="114"/>
      <c r="I37" s="125"/>
      <c r="J37" s="114"/>
      <c r="K37" s="114"/>
      <c r="L37" s="114"/>
      <c r="M37" s="114"/>
      <c r="N37" s="125"/>
      <c r="O37" s="114"/>
      <c r="P37" s="114"/>
      <c r="Q37" s="125"/>
      <c r="R37" s="125"/>
      <c r="S37" s="125"/>
      <c r="T37" s="114"/>
      <c r="U37" s="213"/>
      <c r="V37" s="114"/>
      <c r="W37" s="125"/>
      <c r="X37" s="125"/>
      <c r="Y37" s="125"/>
      <c r="Z37" s="114"/>
      <c r="AA37" s="114"/>
      <c r="AB37" s="114"/>
      <c r="AC37" s="125"/>
      <c r="AD37" s="125"/>
      <c r="AE37" s="125"/>
      <c r="AF37" s="213"/>
      <c r="AG37" s="213"/>
      <c r="AH37" s="213"/>
      <c r="AI37" s="233"/>
      <c r="AJ37" s="233"/>
      <c r="AK37" s="233"/>
      <c r="AL37" s="199"/>
      <c r="AR37" s="259"/>
    </row>
    <row r="38" spans="1:44" s="73" customFormat="1" ht="15">
      <c r="A38" s="112"/>
      <c r="C38" s="112"/>
      <c r="D38" s="114"/>
      <c r="E38" s="114"/>
      <c r="F38" s="232"/>
      <c r="G38" s="114"/>
      <c r="H38" s="114"/>
      <c r="I38" s="125"/>
      <c r="J38" s="114"/>
      <c r="K38" s="114"/>
      <c r="L38" s="114"/>
      <c r="M38" s="114"/>
      <c r="N38" s="125"/>
      <c r="O38" s="114"/>
      <c r="P38" s="114"/>
      <c r="Q38" s="125"/>
      <c r="R38" s="125"/>
      <c r="S38" s="125"/>
      <c r="T38" s="114"/>
      <c r="U38" s="213"/>
      <c r="V38" s="114"/>
      <c r="W38" s="125"/>
      <c r="X38" s="125"/>
      <c r="Y38" s="125"/>
      <c r="Z38" s="114"/>
      <c r="AA38" s="114"/>
      <c r="AB38" s="114"/>
      <c r="AC38" s="125"/>
      <c r="AD38" s="125"/>
      <c r="AE38" s="125"/>
      <c r="AF38" s="213"/>
      <c r="AG38" s="213"/>
      <c r="AH38" s="213"/>
      <c r="AI38" s="233"/>
      <c r="AJ38" s="233"/>
      <c r="AK38" s="233"/>
      <c r="AL38" s="199"/>
      <c r="AR38" s="259"/>
    </row>
    <row r="39" spans="1:44" s="73" customFormat="1" ht="15">
      <c r="A39" s="112"/>
      <c r="C39" s="112"/>
      <c r="D39" s="114"/>
      <c r="E39" s="114"/>
      <c r="F39" s="232"/>
      <c r="G39" s="114"/>
      <c r="H39" s="114"/>
      <c r="I39" s="125"/>
      <c r="J39" s="114"/>
      <c r="K39" s="114"/>
      <c r="L39" s="114"/>
      <c r="M39" s="114"/>
      <c r="N39" s="125"/>
      <c r="O39" s="114"/>
      <c r="P39" s="114"/>
      <c r="Q39" s="125"/>
      <c r="R39" s="125"/>
      <c r="S39" s="125"/>
      <c r="T39" s="114"/>
      <c r="U39" s="213"/>
      <c r="V39" s="114"/>
      <c r="W39" s="125"/>
      <c r="X39" s="125"/>
      <c r="Y39" s="125"/>
      <c r="Z39" s="114"/>
      <c r="AA39" s="114"/>
      <c r="AB39" s="114"/>
      <c r="AC39" s="125"/>
      <c r="AD39" s="125"/>
      <c r="AE39" s="125"/>
      <c r="AF39" s="213"/>
      <c r="AG39" s="213"/>
      <c r="AH39" s="213"/>
      <c r="AI39" s="233"/>
      <c r="AJ39" s="233"/>
      <c r="AK39" s="233"/>
      <c r="AL39" s="199"/>
      <c r="AR39" s="259"/>
    </row>
    <row r="40" spans="1:44" s="73" customFormat="1" ht="15">
      <c r="A40" s="112"/>
      <c r="C40" s="112"/>
      <c r="D40" s="114"/>
      <c r="E40" s="114"/>
      <c r="F40" s="232"/>
      <c r="G40" s="114"/>
      <c r="H40" s="114"/>
      <c r="I40" s="125"/>
      <c r="J40" s="114"/>
      <c r="K40" s="114"/>
      <c r="L40" s="114"/>
      <c r="M40" s="114"/>
      <c r="N40" s="125"/>
      <c r="O40" s="114"/>
      <c r="P40" s="114"/>
      <c r="Q40" s="125"/>
      <c r="R40" s="125"/>
      <c r="S40" s="125"/>
      <c r="T40" s="114"/>
      <c r="U40" s="213"/>
      <c r="V40" s="114"/>
      <c r="W40" s="125"/>
      <c r="X40" s="125"/>
      <c r="Y40" s="125"/>
      <c r="Z40" s="114"/>
      <c r="AA40" s="114"/>
      <c r="AB40" s="114"/>
      <c r="AC40" s="125"/>
      <c r="AD40" s="125"/>
      <c r="AE40" s="125"/>
      <c r="AF40" s="213"/>
      <c r="AG40" s="213"/>
      <c r="AH40" s="213"/>
      <c r="AI40" s="233"/>
      <c r="AJ40" s="233"/>
      <c r="AK40" s="233"/>
      <c r="AL40" s="199"/>
      <c r="AR40" s="259"/>
    </row>
    <row r="41" spans="1:44" s="73" customFormat="1" ht="15">
      <c r="A41" s="112"/>
      <c r="C41" s="112"/>
      <c r="D41" s="114"/>
      <c r="E41" s="114"/>
      <c r="F41" s="232"/>
      <c r="G41" s="114"/>
      <c r="H41" s="114"/>
      <c r="I41" s="125"/>
      <c r="J41" s="114"/>
      <c r="K41" s="114"/>
      <c r="L41" s="114"/>
      <c r="M41" s="114"/>
      <c r="N41" s="125"/>
      <c r="O41" s="114"/>
      <c r="P41" s="114"/>
      <c r="Q41" s="125"/>
      <c r="R41" s="125"/>
      <c r="S41" s="125"/>
      <c r="T41" s="114"/>
      <c r="U41" s="213"/>
      <c r="V41" s="114"/>
      <c r="W41" s="125"/>
      <c r="X41" s="125"/>
      <c r="Y41" s="125"/>
      <c r="Z41" s="114"/>
      <c r="AA41" s="114"/>
      <c r="AB41" s="114"/>
      <c r="AC41" s="125"/>
      <c r="AD41" s="125"/>
      <c r="AE41" s="125"/>
      <c r="AF41" s="213"/>
      <c r="AG41" s="213"/>
      <c r="AH41" s="213"/>
      <c r="AI41" s="233"/>
      <c r="AJ41" s="233"/>
      <c r="AK41" s="233"/>
      <c r="AL41" s="199"/>
      <c r="AR41" s="259"/>
    </row>
    <row r="42" spans="1:44" s="73" customFormat="1" ht="15">
      <c r="A42" s="112"/>
      <c r="C42" s="112"/>
      <c r="D42" s="114"/>
      <c r="E42" s="114"/>
      <c r="F42" s="232"/>
      <c r="G42" s="114"/>
      <c r="H42" s="114"/>
      <c r="I42" s="125"/>
      <c r="J42" s="114"/>
      <c r="K42" s="114"/>
      <c r="L42" s="114"/>
      <c r="M42" s="114"/>
      <c r="N42" s="125"/>
      <c r="O42" s="114"/>
      <c r="P42" s="114"/>
      <c r="Q42" s="125"/>
      <c r="R42" s="125"/>
      <c r="S42" s="125"/>
      <c r="T42" s="114"/>
      <c r="U42" s="213"/>
      <c r="V42" s="114"/>
      <c r="W42" s="125"/>
      <c r="X42" s="125"/>
      <c r="Y42" s="125"/>
      <c r="Z42" s="114"/>
      <c r="AA42" s="114"/>
      <c r="AB42" s="114"/>
      <c r="AC42" s="125"/>
      <c r="AD42" s="125"/>
      <c r="AE42" s="125"/>
      <c r="AF42" s="213"/>
      <c r="AG42" s="213"/>
      <c r="AH42" s="213"/>
      <c r="AI42" s="233"/>
      <c r="AJ42" s="233"/>
      <c r="AK42" s="233"/>
      <c r="AL42" s="199"/>
      <c r="AR42" s="259"/>
    </row>
    <row r="43" spans="1:44" s="73" customFormat="1" ht="15">
      <c r="A43" s="112"/>
      <c r="C43" s="112"/>
      <c r="D43" s="114"/>
      <c r="E43" s="114"/>
      <c r="F43" s="232"/>
      <c r="G43" s="114"/>
      <c r="H43" s="114"/>
      <c r="I43" s="125"/>
      <c r="J43" s="114"/>
      <c r="K43" s="114"/>
      <c r="L43" s="114"/>
      <c r="M43" s="114"/>
      <c r="N43" s="125"/>
      <c r="O43" s="114"/>
      <c r="P43" s="114"/>
      <c r="Q43" s="125"/>
      <c r="R43" s="125"/>
      <c r="S43" s="125"/>
      <c r="T43" s="114"/>
      <c r="U43" s="213"/>
      <c r="V43" s="114"/>
      <c r="W43" s="125"/>
      <c r="X43" s="125"/>
      <c r="Y43" s="125"/>
      <c r="Z43" s="114"/>
      <c r="AA43" s="114"/>
      <c r="AB43" s="114"/>
      <c r="AC43" s="125"/>
      <c r="AD43" s="125"/>
      <c r="AE43" s="125"/>
      <c r="AF43" s="213"/>
      <c r="AG43" s="213"/>
      <c r="AH43" s="213"/>
      <c r="AI43" s="233"/>
      <c r="AJ43" s="233"/>
      <c r="AK43" s="233"/>
      <c r="AL43" s="199"/>
      <c r="AR43" s="259"/>
    </row>
    <row r="44" spans="1:44" s="73" customFormat="1" ht="15">
      <c r="A44" s="112"/>
      <c r="C44" s="112"/>
      <c r="D44" s="114"/>
      <c r="E44" s="114"/>
      <c r="F44" s="232"/>
      <c r="G44" s="114"/>
      <c r="H44" s="114"/>
      <c r="I44" s="125"/>
      <c r="J44" s="114"/>
      <c r="K44" s="114"/>
      <c r="L44" s="114"/>
      <c r="M44" s="114"/>
      <c r="N44" s="125"/>
      <c r="O44" s="114"/>
      <c r="P44" s="114"/>
      <c r="Q44" s="125"/>
      <c r="R44" s="125"/>
      <c r="S44" s="125"/>
      <c r="T44" s="114"/>
      <c r="U44" s="213"/>
      <c r="V44" s="114"/>
      <c r="W44" s="125"/>
      <c r="X44" s="125"/>
      <c r="Y44" s="125"/>
      <c r="Z44" s="114"/>
      <c r="AA44" s="114"/>
      <c r="AB44" s="114"/>
      <c r="AC44" s="125"/>
      <c r="AD44" s="125"/>
      <c r="AE44" s="125"/>
      <c r="AF44" s="213"/>
      <c r="AG44" s="213"/>
      <c r="AH44" s="213"/>
      <c r="AI44" s="233"/>
      <c r="AJ44" s="233"/>
      <c r="AK44" s="233"/>
      <c r="AL44" s="199"/>
      <c r="AR44" s="259"/>
    </row>
    <row r="45" spans="1:44" s="73" customFormat="1" ht="15">
      <c r="A45" s="112"/>
      <c r="C45" s="112"/>
      <c r="D45" s="114"/>
      <c r="E45" s="114"/>
      <c r="F45" s="232"/>
      <c r="G45" s="114"/>
      <c r="H45" s="114"/>
      <c r="I45" s="125"/>
      <c r="J45" s="114"/>
      <c r="K45" s="114"/>
      <c r="L45" s="114"/>
      <c r="M45" s="114"/>
      <c r="N45" s="125"/>
      <c r="O45" s="114"/>
      <c r="P45" s="114"/>
      <c r="Q45" s="125"/>
      <c r="R45" s="125"/>
      <c r="S45" s="125"/>
      <c r="T45" s="114"/>
      <c r="U45" s="213"/>
      <c r="V45" s="114"/>
      <c r="W45" s="125"/>
      <c r="X45" s="125"/>
      <c r="Y45" s="125"/>
      <c r="Z45" s="114"/>
      <c r="AA45" s="114"/>
      <c r="AB45" s="114"/>
      <c r="AC45" s="125"/>
      <c r="AD45" s="125"/>
      <c r="AE45" s="125"/>
      <c r="AF45" s="213"/>
      <c r="AG45" s="213"/>
      <c r="AH45" s="213"/>
      <c r="AI45" s="233"/>
      <c r="AJ45" s="233"/>
      <c r="AK45" s="233"/>
      <c r="AL45" s="199"/>
      <c r="AR45" s="259"/>
    </row>
    <row r="46" spans="1:44" s="73" customFormat="1" ht="15">
      <c r="A46" s="112"/>
      <c r="C46" s="112"/>
      <c r="D46" s="114"/>
      <c r="E46" s="114"/>
      <c r="F46" s="232"/>
      <c r="G46" s="114"/>
      <c r="H46" s="114"/>
      <c r="I46" s="125"/>
      <c r="J46" s="114"/>
      <c r="K46" s="114"/>
      <c r="L46" s="114"/>
      <c r="M46" s="114"/>
      <c r="N46" s="125"/>
      <c r="O46" s="114"/>
      <c r="P46" s="114"/>
      <c r="Q46" s="125"/>
      <c r="R46" s="125"/>
      <c r="S46" s="125"/>
      <c r="T46" s="114"/>
      <c r="U46" s="213"/>
      <c r="V46" s="114"/>
      <c r="W46" s="125"/>
      <c r="X46" s="125"/>
      <c r="Y46" s="125"/>
      <c r="Z46" s="114"/>
      <c r="AA46" s="114"/>
      <c r="AB46" s="114"/>
      <c r="AC46" s="125"/>
      <c r="AD46" s="125"/>
      <c r="AE46" s="125"/>
      <c r="AF46" s="213"/>
      <c r="AG46" s="213"/>
      <c r="AH46" s="213"/>
      <c r="AI46" s="233"/>
      <c r="AJ46" s="233"/>
      <c r="AK46" s="233"/>
      <c r="AL46" s="199"/>
      <c r="AR46" s="259"/>
    </row>
    <row r="47" spans="1:44" s="73" customFormat="1" ht="15">
      <c r="A47" s="112"/>
      <c r="C47" s="112"/>
      <c r="D47" s="114"/>
      <c r="E47" s="114"/>
      <c r="F47" s="232"/>
      <c r="G47" s="114"/>
      <c r="H47" s="114"/>
      <c r="I47" s="125"/>
      <c r="J47" s="114"/>
      <c r="K47" s="114"/>
      <c r="L47" s="114"/>
      <c r="M47" s="114"/>
      <c r="N47" s="125"/>
      <c r="O47" s="114"/>
      <c r="P47" s="114"/>
      <c r="Q47" s="125"/>
      <c r="R47" s="125"/>
      <c r="S47" s="125"/>
      <c r="T47" s="114"/>
      <c r="U47" s="213"/>
      <c r="V47" s="114"/>
      <c r="W47" s="125"/>
      <c r="X47" s="125"/>
      <c r="Y47" s="125"/>
      <c r="Z47" s="114"/>
      <c r="AA47" s="114"/>
      <c r="AB47" s="114"/>
      <c r="AC47" s="125"/>
      <c r="AD47" s="125"/>
      <c r="AE47" s="125"/>
      <c r="AF47" s="213"/>
      <c r="AG47" s="213"/>
      <c r="AH47" s="213"/>
      <c r="AI47" s="233"/>
      <c r="AJ47" s="233"/>
      <c r="AK47" s="233"/>
      <c r="AL47" s="199"/>
      <c r="AR47" s="259"/>
    </row>
    <row r="48" spans="1:44" s="73" customFormat="1" ht="15">
      <c r="A48" s="112"/>
      <c r="C48" s="112"/>
      <c r="D48" s="114"/>
      <c r="E48" s="114"/>
      <c r="F48" s="232"/>
      <c r="G48" s="114"/>
      <c r="H48" s="114"/>
      <c r="I48" s="125"/>
      <c r="J48" s="114"/>
      <c r="K48" s="114"/>
      <c r="L48" s="114"/>
      <c r="M48" s="114"/>
      <c r="N48" s="125"/>
      <c r="O48" s="114"/>
      <c r="P48" s="114"/>
      <c r="Q48" s="125"/>
      <c r="R48" s="125"/>
      <c r="S48" s="125"/>
      <c r="T48" s="114"/>
      <c r="U48" s="213"/>
      <c r="V48" s="114"/>
      <c r="W48" s="125"/>
      <c r="X48" s="125"/>
      <c r="Y48" s="125"/>
      <c r="Z48" s="114"/>
      <c r="AA48" s="114"/>
      <c r="AB48" s="114"/>
      <c r="AC48" s="125"/>
      <c r="AD48" s="125"/>
      <c r="AE48" s="125"/>
      <c r="AF48" s="213"/>
      <c r="AG48" s="213"/>
      <c r="AH48" s="213"/>
      <c r="AI48" s="233"/>
      <c r="AJ48" s="233"/>
      <c r="AK48" s="233"/>
      <c r="AL48" s="199"/>
      <c r="AR48" s="259"/>
    </row>
    <row r="49" spans="1:44" s="73" customFormat="1" ht="15">
      <c r="A49" s="112"/>
      <c r="C49" s="112"/>
      <c r="D49" s="114"/>
      <c r="E49" s="114"/>
      <c r="F49" s="232"/>
      <c r="G49" s="114"/>
      <c r="H49" s="114"/>
      <c r="I49" s="125"/>
      <c r="J49" s="114"/>
      <c r="K49" s="114"/>
      <c r="L49" s="114"/>
      <c r="M49" s="114"/>
      <c r="N49" s="125"/>
      <c r="O49" s="114"/>
      <c r="P49" s="114"/>
      <c r="Q49" s="125"/>
      <c r="R49" s="125"/>
      <c r="S49" s="125"/>
      <c r="T49" s="114"/>
      <c r="U49" s="213"/>
      <c r="V49" s="114"/>
      <c r="W49" s="125"/>
      <c r="X49" s="125"/>
      <c r="Y49" s="125"/>
      <c r="Z49" s="114"/>
      <c r="AA49" s="114"/>
      <c r="AB49" s="114"/>
      <c r="AC49" s="125"/>
      <c r="AD49" s="125"/>
      <c r="AE49" s="125"/>
      <c r="AF49" s="213"/>
      <c r="AG49" s="213"/>
      <c r="AH49" s="213"/>
      <c r="AI49" s="233"/>
      <c r="AJ49" s="233"/>
      <c r="AK49" s="233"/>
      <c r="AL49" s="199"/>
      <c r="AR49" s="259"/>
    </row>
    <row r="50" spans="1:44" s="73" customFormat="1" ht="15">
      <c r="A50" s="112"/>
      <c r="C50" s="112"/>
      <c r="D50" s="114"/>
      <c r="E50" s="114"/>
      <c r="F50" s="232"/>
      <c r="G50" s="114"/>
      <c r="H50" s="114"/>
      <c r="I50" s="125"/>
      <c r="J50" s="114"/>
      <c r="K50" s="114"/>
      <c r="L50" s="114"/>
      <c r="M50" s="114"/>
      <c r="N50" s="125"/>
      <c r="O50" s="114"/>
      <c r="P50" s="114"/>
      <c r="Q50" s="125"/>
      <c r="R50" s="125"/>
      <c r="S50" s="125"/>
      <c r="T50" s="114"/>
      <c r="U50" s="213"/>
      <c r="V50" s="114"/>
      <c r="W50" s="125"/>
      <c r="X50" s="125"/>
      <c r="Y50" s="125"/>
      <c r="Z50" s="114"/>
      <c r="AA50" s="114"/>
      <c r="AB50" s="114"/>
      <c r="AC50" s="125"/>
      <c r="AD50" s="125"/>
      <c r="AE50" s="125"/>
      <c r="AF50" s="213"/>
      <c r="AG50" s="213"/>
      <c r="AH50" s="213"/>
      <c r="AI50" s="233"/>
      <c r="AJ50" s="233"/>
      <c r="AK50" s="233"/>
      <c r="AL50" s="199"/>
      <c r="AR50" s="259"/>
    </row>
    <row r="51" spans="1:44" s="73" customFormat="1" ht="15">
      <c r="A51" s="112"/>
      <c r="C51" s="112"/>
      <c r="D51" s="114"/>
      <c r="E51" s="114"/>
      <c r="F51" s="232"/>
      <c r="G51" s="114"/>
      <c r="H51" s="114"/>
      <c r="I51" s="125"/>
      <c r="J51" s="114"/>
      <c r="K51" s="114"/>
      <c r="L51" s="114"/>
      <c r="M51" s="114"/>
      <c r="N51" s="125"/>
      <c r="O51" s="114"/>
      <c r="P51" s="114"/>
      <c r="Q51" s="125"/>
      <c r="R51" s="125"/>
      <c r="S51" s="125"/>
      <c r="T51" s="114"/>
      <c r="U51" s="213"/>
      <c r="V51" s="114"/>
      <c r="W51" s="125"/>
      <c r="X51" s="125"/>
      <c r="Y51" s="125"/>
      <c r="Z51" s="114"/>
      <c r="AA51" s="114"/>
      <c r="AB51" s="114"/>
      <c r="AC51" s="125"/>
      <c r="AD51" s="125"/>
      <c r="AE51" s="125"/>
      <c r="AF51" s="213"/>
      <c r="AG51" s="213"/>
      <c r="AH51" s="213"/>
      <c r="AI51" s="233"/>
      <c r="AJ51" s="233"/>
      <c r="AK51" s="233"/>
      <c r="AL51" s="199"/>
      <c r="AR51" s="259"/>
    </row>
    <row r="52" spans="1:44" s="73" customFormat="1" ht="15">
      <c r="A52" s="112"/>
      <c r="C52" s="112"/>
      <c r="D52" s="114"/>
      <c r="E52" s="114"/>
      <c r="F52" s="232"/>
      <c r="G52" s="114"/>
      <c r="H52" s="114"/>
      <c r="I52" s="125"/>
      <c r="J52" s="114"/>
      <c r="K52" s="114"/>
      <c r="L52" s="114"/>
      <c r="M52" s="114"/>
      <c r="N52" s="125"/>
      <c r="O52" s="114"/>
      <c r="P52" s="114"/>
      <c r="Q52" s="125"/>
      <c r="R52" s="125"/>
      <c r="S52" s="125"/>
      <c r="T52" s="114"/>
      <c r="U52" s="213"/>
      <c r="V52" s="114"/>
      <c r="W52" s="125"/>
      <c r="X52" s="125"/>
      <c r="Y52" s="125"/>
      <c r="Z52" s="114"/>
      <c r="AA52" s="114"/>
      <c r="AB52" s="114"/>
      <c r="AC52" s="125"/>
      <c r="AD52" s="125"/>
      <c r="AE52" s="125"/>
      <c r="AF52" s="213"/>
      <c r="AG52" s="213"/>
      <c r="AH52" s="213"/>
      <c r="AI52" s="233"/>
      <c r="AJ52" s="233"/>
      <c r="AK52" s="233"/>
      <c r="AL52" s="199"/>
      <c r="AR52" s="259"/>
    </row>
    <row r="53" spans="1:44" s="73" customFormat="1" ht="15">
      <c r="A53" s="112"/>
      <c r="C53" s="112"/>
      <c r="D53" s="114"/>
      <c r="E53" s="114"/>
      <c r="F53" s="232"/>
      <c r="G53" s="114"/>
      <c r="H53" s="114"/>
      <c r="I53" s="125"/>
      <c r="J53" s="114"/>
      <c r="K53" s="114"/>
      <c r="L53" s="114"/>
      <c r="M53" s="114"/>
      <c r="N53" s="125"/>
      <c r="O53" s="114"/>
      <c r="P53" s="114"/>
      <c r="Q53" s="125"/>
      <c r="R53" s="125"/>
      <c r="S53" s="125"/>
      <c r="T53" s="114"/>
      <c r="U53" s="213"/>
      <c r="V53" s="114"/>
      <c r="W53" s="125"/>
      <c r="X53" s="125"/>
      <c r="Y53" s="125"/>
      <c r="Z53" s="114"/>
      <c r="AA53" s="114"/>
      <c r="AB53" s="114"/>
      <c r="AC53" s="125"/>
      <c r="AD53" s="125"/>
      <c r="AE53" s="125"/>
      <c r="AF53" s="213"/>
      <c r="AG53" s="213"/>
      <c r="AH53" s="213"/>
      <c r="AI53" s="233"/>
      <c r="AJ53" s="233"/>
      <c r="AK53" s="233"/>
      <c r="AL53" s="199"/>
      <c r="AR53" s="259"/>
    </row>
    <row r="54" spans="1:44" s="73" customFormat="1" ht="15">
      <c r="A54" s="112"/>
      <c r="C54" s="112"/>
      <c r="D54" s="114"/>
      <c r="E54" s="114"/>
      <c r="F54" s="232"/>
      <c r="G54" s="114"/>
      <c r="H54" s="114"/>
      <c r="I54" s="125"/>
      <c r="J54" s="114"/>
      <c r="K54" s="114"/>
      <c r="L54" s="114"/>
      <c r="M54" s="114"/>
      <c r="N54" s="125"/>
      <c r="O54" s="114"/>
      <c r="P54" s="114"/>
      <c r="Q54" s="125"/>
      <c r="R54" s="125"/>
      <c r="S54" s="125"/>
      <c r="T54" s="114"/>
      <c r="U54" s="213"/>
      <c r="V54" s="114"/>
      <c r="W54" s="125"/>
      <c r="X54" s="125"/>
      <c r="Y54" s="125"/>
      <c r="Z54" s="114"/>
      <c r="AA54" s="114"/>
      <c r="AB54" s="114"/>
      <c r="AC54" s="125"/>
      <c r="AD54" s="125"/>
      <c r="AE54" s="125"/>
      <c r="AF54" s="213"/>
      <c r="AG54" s="213"/>
      <c r="AH54" s="213"/>
      <c r="AI54" s="233"/>
      <c r="AJ54" s="233"/>
      <c r="AK54" s="233"/>
      <c r="AL54" s="199"/>
      <c r="AR54" s="259"/>
    </row>
    <row r="55" spans="1:44" s="73" customFormat="1" ht="15">
      <c r="A55" s="112"/>
      <c r="C55" s="112"/>
      <c r="D55" s="114"/>
      <c r="E55" s="114"/>
      <c r="F55" s="232"/>
      <c r="G55" s="114"/>
      <c r="H55" s="114"/>
      <c r="I55" s="125"/>
      <c r="J55" s="114"/>
      <c r="K55" s="114"/>
      <c r="L55" s="114"/>
      <c r="M55" s="114"/>
      <c r="N55" s="125"/>
      <c r="O55" s="114"/>
      <c r="P55" s="114"/>
      <c r="Q55" s="125"/>
      <c r="R55" s="125"/>
      <c r="S55" s="125"/>
      <c r="T55" s="114"/>
      <c r="U55" s="213"/>
      <c r="V55" s="114"/>
      <c r="W55" s="125"/>
      <c r="X55" s="125"/>
      <c r="Y55" s="125"/>
      <c r="Z55" s="114"/>
      <c r="AA55" s="114"/>
      <c r="AB55" s="114"/>
      <c r="AC55" s="125"/>
      <c r="AD55" s="125"/>
      <c r="AE55" s="125"/>
      <c r="AF55" s="213"/>
      <c r="AG55" s="213"/>
      <c r="AH55" s="213"/>
      <c r="AI55" s="233"/>
      <c r="AJ55" s="233"/>
      <c r="AK55" s="233"/>
      <c r="AL55" s="199"/>
      <c r="AR55" s="259"/>
    </row>
    <row r="56" spans="1:44" s="73" customFormat="1" ht="15">
      <c r="A56" s="112"/>
      <c r="C56" s="112"/>
      <c r="D56" s="114"/>
      <c r="E56" s="114"/>
      <c r="F56" s="232"/>
      <c r="G56" s="114"/>
      <c r="H56" s="114"/>
      <c r="I56" s="125"/>
      <c r="J56" s="114"/>
      <c r="K56" s="114"/>
      <c r="L56" s="114"/>
      <c r="M56" s="114"/>
      <c r="N56" s="125"/>
      <c r="O56" s="114"/>
      <c r="P56" s="114"/>
      <c r="Q56" s="125"/>
      <c r="R56" s="125"/>
      <c r="S56" s="125"/>
      <c r="T56" s="114"/>
      <c r="U56" s="213"/>
      <c r="V56" s="114"/>
      <c r="W56" s="125"/>
      <c r="X56" s="125"/>
      <c r="Y56" s="125"/>
      <c r="Z56" s="114"/>
      <c r="AA56" s="114"/>
      <c r="AB56" s="114"/>
      <c r="AC56" s="125"/>
      <c r="AD56" s="125"/>
      <c r="AE56" s="125"/>
      <c r="AF56" s="213"/>
      <c r="AG56" s="213"/>
      <c r="AH56" s="213"/>
      <c r="AI56" s="233"/>
      <c r="AJ56" s="233"/>
      <c r="AK56" s="233"/>
      <c r="AL56" s="199"/>
      <c r="AR56" s="259"/>
    </row>
    <row r="57" spans="1:44" s="73" customFormat="1" ht="15">
      <c r="A57" s="112"/>
      <c r="C57" s="112"/>
      <c r="D57" s="114"/>
      <c r="E57" s="114"/>
      <c r="F57" s="232"/>
      <c r="G57" s="114"/>
      <c r="H57" s="114"/>
      <c r="I57" s="125"/>
      <c r="J57" s="114"/>
      <c r="K57" s="114"/>
      <c r="L57" s="114"/>
      <c r="M57" s="114"/>
      <c r="N57" s="125"/>
      <c r="O57" s="114"/>
      <c r="P57" s="114"/>
      <c r="Q57" s="125"/>
      <c r="R57" s="125"/>
      <c r="S57" s="125"/>
      <c r="T57" s="114"/>
      <c r="U57" s="213"/>
      <c r="V57" s="114"/>
      <c r="W57" s="125"/>
      <c r="X57" s="125"/>
      <c r="Y57" s="125"/>
      <c r="Z57" s="114"/>
      <c r="AA57" s="114"/>
      <c r="AB57" s="114"/>
      <c r="AC57" s="125"/>
      <c r="AD57" s="125"/>
      <c r="AE57" s="125"/>
      <c r="AF57" s="213"/>
      <c r="AG57" s="213"/>
      <c r="AH57" s="213"/>
      <c r="AI57" s="233"/>
      <c r="AJ57" s="233"/>
      <c r="AK57" s="233"/>
      <c r="AL57" s="199"/>
      <c r="AR57" s="259"/>
    </row>
    <row r="58" spans="1:44" s="73" customFormat="1" ht="15">
      <c r="A58" s="112"/>
      <c r="C58" s="112"/>
      <c r="D58" s="114"/>
      <c r="E58" s="114"/>
      <c r="F58" s="232"/>
      <c r="G58" s="114"/>
      <c r="H58" s="114"/>
      <c r="I58" s="125"/>
      <c r="J58" s="114"/>
      <c r="K58" s="114"/>
      <c r="L58" s="114"/>
      <c r="M58" s="114"/>
      <c r="N58" s="125"/>
      <c r="O58" s="114"/>
      <c r="P58" s="114"/>
      <c r="Q58" s="125"/>
      <c r="R58" s="125"/>
      <c r="S58" s="125"/>
      <c r="T58" s="114"/>
      <c r="U58" s="213"/>
      <c r="V58" s="114"/>
      <c r="W58" s="125"/>
      <c r="X58" s="125"/>
      <c r="Y58" s="125"/>
      <c r="Z58" s="114"/>
      <c r="AA58" s="114"/>
      <c r="AB58" s="114"/>
      <c r="AC58" s="125"/>
      <c r="AD58" s="125"/>
      <c r="AE58" s="125"/>
      <c r="AF58" s="213"/>
      <c r="AG58" s="213"/>
      <c r="AH58" s="213"/>
      <c r="AI58" s="233"/>
      <c r="AJ58" s="233"/>
      <c r="AK58" s="233"/>
      <c r="AL58" s="199"/>
      <c r="AR58" s="259"/>
    </row>
    <row r="59" spans="1:44" s="73" customFormat="1" ht="15">
      <c r="A59" s="112"/>
      <c r="C59" s="112"/>
      <c r="D59" s="114"/>
      <c r="E59" s="114"/>
      <c r="F59" s="232"/>
      <c r="G59" s="114"/>
      <c r="H59" s="114"/>
      <c r="I59" s="125"/>
      <c r="J59" s="114"/>
      <c r="K59" s="114"/>
      <c r="L59" s="114"/>
      <c r="M59" s="114"/>
      <c r="N59" s="125"/>
      <c r="O59" s="114"/>
      <c r="P59" s="114"/>
      <c r="Q59" s="125"/>
      <c r="R59" s="125"/>
      <c r="S59" s="125"/>
      <c r="T59" s="114"/>
      <c r="U59" s="213"/>
      <c r="V59" s="114"/>
      <c r="W59" s="125"/>
      <c r="X59" s="125"/>
      <c r="Y59" s="125"/>
      <c r="Z59" s="114"/>
      <c r="AA59" s="114"/>
      <c r="AB59" s="114"/>
      <c r="AC59" s="125"/>
      <c r="AD59" s="125"/>
      <c r="AE59" s="125"/>
      <c r="AF59" s="213"/>
      <c r="AG59" s="213"/>
      <c r="AH59" s="213"/>
      <c r="AI59" s="233"/>
      <c r="AJ59" s="233"/>
      <c r="AK59" s="233"/>
      <c r="AL59" s="199"/>
      <c r="AR59" s="259"/>
    </row>
    <row r="60" spans="1:44" s="73" customFormat="1" ht="15">
      <c r="A60" s="112"/>
      <c r="C60" s="112"/>
      <c r="D60" s="114"/>
      <c r="E60" s="114"/>
      <c r="F60" s="232"/>
      <c r="G60" s="114"/>
      <c r="H60" s="114"/>
      <c r="I60" s="125"/>
      <c r="J60" s="114"/>
      <c r="K60" s="114"/>
      <c r="L60" s="114"/>
      <c r="M60" s="114"/>
      <c r="N60" s="125"/>
      <c r="O60" s="114"/>
      <c r="P60" s="114"/>
      <c r="Q60" s="125"/>
      <c r="R60" s="125"/>
      <c r="S60" s="125"/>
      <c r="T60" s="114"/>
      <c r="U60" s="213"/>
      <c r="V60" s="114"/>
      <c r="W60" s="125"/>
      <c r="X60" s="125"/>
      <c r="Y60" s="125"/>
      <c r="Z60" s="114"/>
      <c r="AA60" s="114"/>
      <c r="AB60" s="114"/>
      <c r="AC60" s="125"/>
      <c r="AD60" s="125"/>
      <c r="AE60" s="125"/>
      <c r="AF60" s="213"/>
      <c r="AG60" s="213"/>
      <c r="AH60" s="213"/>
      <c r="AI60" s="233"/>
      <c r="AJ60" s="233"/>
      <c r="AK60" s="233"/>
      <c r="AL60" s="199"/>
      <c r="AR60" s="259"/>
    </row>
    <row r="61" spans="1:44" s="73" customFormat="1" ht="15">
      <c r="A61" s="112"/>
      <c r="C61" s="112"/>
      <c r="D61" s="114"/>
      <c r="E61" s="114"/>
      <c r="F61" s="232"/>
      <c r="G61" s="114"/>
      <c r="H61" s="114"/>
      <c r="I61" s="125"/>
      <c r="J61" s="114"/>
      <c r="K61" s="114"/>
      <c r="L61" s="114"/>
      <c r="M61" s="114"/>
      <c r="N61" s="125"/>
      <c r="O61" s="114"/>
      <c r="P61" s="114"/>
      <c r="Q61" s="125"/>
      <c r="R61" s="125"/>
      <c r="S61" s="125"/>
      <c r="T61" s="114"/>
      <c r="U61" s="213"/>
      <c r="V61" s="114"/>
      <c r="W61" s="125"/>
      <c r="X61" s="125"/>
      <c r="Y61" s="125"/>
      <c r="Z61" s="114"/>
      <c r="AA61" s="114"/>
      <c r="AB61" s="114"/>
      <c r="AC61" s="125"/>
      <c r="AD61" s="125"/>
      <c r="AE61" s="125"/>
      <c r="AF61" s="213"/>
      <c r="AG61" s="213"/>
      <c r="AH61" s="213"/>
      <c r="AI61" s="233"/>
      <c r="AJ61" s="233"/>
      <c r="AK61" s="233"/>
      <c r="AL61" s="199"/>
      <c r="AR61" s="259"/>
    </row>
    <row r="62" spans="1:44" s="73" customFormat="1" ht="15">
      <c r="A62" s="112"/>
      <c r="C62" s="112"/>
      <c r="D62" s="114"/>
      <c r="E62" s="114"/>
      <c r="F62" s="232"/>
      <c r="G62" s="114"/>
      <c r="H62" s="114"/>
      <c r="I62" s="125"/>
      <c r="J62" s="114"/>
      <c r="K62" s="114"/>
      <c r="L62" s="114"/>
      <c r="M62" s="114"/>
      <c r="N62" s="125"/>
      <c r="O62" s="114"/>
      <c r="P62" s="114"/>
      <c r="Q62" s="125"/>
      <c r="R62" s="125"/>
      <c r="S62" s="125"/>
      <c r="T62" s="114"/>
      <c r="U62" s="213"/>
      <c r="V62" s="114"/>
      <c r="W62" s="125"/>
      <c r="X62" s="125"/>
      <c r="Y62" s="125"/>
      <c r="Z62" s="114"/>
      <c r="AA62" s="114"/>
      <c r="AB62" s="114"/>
      <c r="AC62" s="125"/>
      <c r="AD62" s="125"/>
      <c r="AE62" s="125"/>
      <c r="AF62" s="213"/>
      <c r="AG62" s="213"/>
      <c r="AH62" s="213"/>
      <c r="AI62" s="233"/>
      <c r="AJ62" s="233"/>
      <c r="AK62" s="233"/>
      <c r="AL62" s="199"/>
      <c r="AR62" s="259"/>
    </row>
    <row r="63" spans="1:44" s="73" customFormat="1" ht="15">
      <c r="A63" s="112"/>
      <c r="C63" s="112"/>
      <c r="D63" s="114"/>
      <c r="E63" s="114"/>
      <c r="F63" s="232"/>
      <c r="G63" s="114"/>
      <c r="H63" s="114"/>
      <c r="I63" s="125"/>
      <c r="J63" s="114"/>
      <c r="K63" s="114"/>
      <c r="L63" s="114"/>
      <c r="M63" s="114"/>
      <c r="N63" s="125"/>
      <c r="O63" s="114"/>
      <c r="P63" s="114"/>
      <c r="Q63" s="125"/>
      <c r="R63" s="125"/>
      <c r="S63" s="125"/>
      <c r="T63" s="114"/>
      <c r="U63" s="213"/>
      <c r="V63" s="114"/>
      <c r="W63" s="125"/>
      <c r="X63" s="125"/>
      <c r="Y63" s="125"/>
      <c r="Z63" s="114"/>
      <c r="AA63" s="114"/>
      <c r="AB63" s="114"/>
      <c r="AC63" s="125"/>
      <c r="AD63" s="125"/>
      <c r="AE63" s="125"/>
      <c r="AF63" s="213"/>
      <c r="AG63" s="213"/>
      <c r="AH63" s="213"/>
      <c r="AI63" s="233"/>
      <c r="AJ63" s="233"/>
      <c r="AK63" s="233"/>
      <c r="AL63" s="199"/>
      <c r="AR63" s="259"/>
    </row>
    <row r="64" spans="1:44" s="73" customFormat="1" ht="15">
      <c r="A64" s="112"/>
      <c r="C64" s="112"/>
      <c r="D64" s="114"/>
      <c r="E64" s="114"/>
      <c r="F64" s="232"/>
      <c r="G64" s="114"/>
      <c r="H64" s="114"/>
      <c r="I64" s="125"/>
      <c r="J64" s="114"/>
      <c r="K64" s="114"/>
      <c r="L64" s="114"/>
      <c r="M64" s="114"/>
      <c r="N64" s="125"/>
      <c r="O64" s="114"/>
      <c r="P64" s="114"/>
      <c r="Q64" s="125"/>
      <c r="R64" s="125"/>
      <c r="S64" s="125"/>
      <c r="T64" s="114"/>
      <c r="U64" s="213"/>
      <c r="V64" s="114"/>
      <c r="W64" s="125"/>
      <c r="X64" s="125"/>
      <c r="Y64" s="125"/>
      <c r="Z64" s="114"/>
      <c r="AA64" s="114"/>
      <c r="AB64" s="114"/>
      <c r="AC64" s="125"/>
      <c r="AD64" s="125"/>
      <c r="AE64" s="125"/>
      <c r="AF64" s="213"/>
      <c r="AG64" s="213"/>
      <c r="AH64" s="213"/>
      <c r="AI64" s="233"/>
      <c r="AJ64" s="233"/>
      <c r="AK64" s="233"/>
      <c r="AL64" s="199"/>
      <c r="AR64" s="259"/>
    </row>
    <row r="65" spans="1:44" s="73" customFormat="1" ht="15">
      <c r="A65" s="112"/>
      <c r="C65" s="112"/>
      <c r="D65" s="114"/>
      <c r="E65" s="114"/>
      <c r="F65" s="232"/>
      <c r="G65" s="114"/>
      <c r="H65" s="114"/>
      <c r="I65" s="125"/>
      <c r="J65" s="114"/>
      <c r="K65" s="114"/>
      <c r="L65" s="114"/>
      <c r="M65" s="114"/>
      <c r="N65" s="125"/>
      <c r="O65" s="114"/>
      <c r="P65" s="114"/>
      <c r="Q65" s="125"/>
      <c r="R65" s="125"/>
      <c r="S65" s="125"/>
      <c r="T65" s="114"/>
      <c r="U65" s="213"/>
      <c r="V65" s="114"/>
      <c r="W65" s="125"/>
      <c r="X65" s="125"/>
      <c r="Y65" s="125"/>
      <c r="Z65" s="114"/>
      <c r="AA65" s="114"/>
      <c r="AB65" s="114"/>
      <c r="AC65" s="125"/>
      <c r="AD65" s="125"/>
      <c r="AE65" s="125"/>
      <c r="AF65" s="213"/>
      <c r="AG65" s="213"/>
      <c r="AH65" s="213"/>
      <c r="AI65" s="233"/>
      <c r="AJ65" s="233"/>
      <c r="AK65" s="233"/>
      <c r="AL65" s="199"/>
      <c r="AR65" s="259"/>
    </row>
    <row r="66" spans="1:44" s="73" customFormat="1" ht="15">
      <c r="A66" s="112"/>
      <c r="C66" s="112"/>
      <c r="D66" s="114"/>
      <c r="E66" s="114"/>
      <c r="F66" s="232"/>
      <c r="G66" s="114"/>
      <c r="H66" s="114"/>
      <c r="I66" s="125"/>
      <c r="J66" s="114"/>
      <c r="K66" s="114"/>
      <c r="L66" s="114"/>
      <c r="M66" s="114"/>
      <c r="N66" s="125"/>
      <c r="O66" s="114"/>
      <c r="P66" s="114"/>
      <c r="Q66" s="125"/>
      <c r="R66" s="125"/>
      <c r="S66" s="125"/>
      <c r="T66" s="114"/>
      <c r="U66" s="213"/>
      <c r="V66" s="114"/>
      <c r="W66" s="125"/>
      <c r="X66" s="125"/>
      <c r="Y66" s="125"/>
      <c r="Z66" s="114"/>
      <c r="AA66" s="114"/>
      <c r="AB66" s="114"/>
      <c r="AC66" s="125"/>
      <c r="AD66" s="125"/>
      <c r="AE66" s="125"/>
      <c r="AF66" s="213"/>
      <c r="AG66" s="213"/>
      <c r="AH66" s="213"/>
      <c r="AI66" s="233"/>
      <c r="AJ66" s="233"/>
      <c r="AK66" s="233"/>
      <c r="AL66" s="199"/>
      <c r="AR66" s="259"/>
    </row>
    <row r="67" spans="1:44" s="73" customFormat="1" ht="15">
      <c r="A67" s="112"/>
      <c r="C67" s="112"/>
      <c r="D67" s="114"/>
      <c r="E67" s="114"/>
      <c r="F67" s="232"/>
      <c r="G67" s="114"/>
      <c r="H67" s="114"/>
      <c r="I67" s="125"/>
      <c r="J67" s="114"/>
      <c r="K67" s="114"/>
      <c r="L67" s="114"/>
      <c r="M67" s="114"/>
      <c r="N67" s="125"/>
      <c r="O67" s="114"/>
      <c r="P67" s="114"/>
      <c r="Q67" s="125"/>
      <c r="R67" s="125"/>
      <c r="S67" s="125"/>
      <c r="T67" s="114"/>
      <c r="U67" s="213"/>
      <c r="V67" s="114"/>
      <c r="W67" s="125"/>
      <c r="X67" s="125"/>
      <c r="Y67" s="125"/>
      <c r="Z67" s="114"/>
      <c r="AA67" s="114"/>
      <c r="AB67" s="114"/>
      <c r="AC67" s="125"/>
      <c r="AD67" s="125"/>
      <c r="AE67" s="125"/>
      <c r="AF67" s="213"/>
      <c r="AG67" s="213"/>
      <c r="AH67" s="213"/>
      <c r="AI67" s="233"/>
      <c r="AJ67" s="233"/>
      <c r="AK67" s="233"/>
      <c r="AL67" s="199"/>
      <c r="AR67" s="259"/>
    </row>
    <row r="68" spans="1:44" s="73" customFormat="1" ht="15">
      <c r="A68" s="112"/>
      <c r="C68" s="112"/>
      <c r="D68" s="114"/>
      <c r="E68" s="114"/>
      <c r="F68" s="232"/>
      <c r="G68" s="114"/>
      <c r="H68" s="114"/>
      <c r="I68" s="125"/>
      <c r="J68" s="114"/>
      <c r="K68" s="114"/>
      <c r="L68" s="114"/>
      <c r="M68" s="114"/>
      <c r="N68" s="125"/>
      <c r="O68" s="114"/>
      <c r="P68" s="114"/>
      <c r="Q68" s="125"/>
      <c r="R68" s="125"/>
      <c r="S68" s="125"/>
      <c r="T68" s="114"/>
      <c r="U68" s="213"/>
      <c r="V68" s="114"/>
      <c r="W68" s="125"/>
      <c r="X68" s="125"/>
      <c r="Y68" s="125"/>
      <c r="Z68" s="114"/>
      <c r="AA68" s="114"/>
      <c r="AB68" s="114"/>
      <c r="AC68" s="125"/>
      <c r="AD68" s="125"/>
      <c r="AE68" s="125"/>
      <c r="AF68" s="213"/>
      <c r="AG68" s="213"/>
      <c r="AH68" s="213"/>
      <c r="AI68" s="233"/>
      <c r="AJ68" s="233"/>
      <c r="AK68" s="233"/>
      <c r="AL68" s="199"/>
      <c r="AR68" s="259"/>
    </row>
    <row r="69" spans="1:44" s="73" customFormat="1" ht="15">
      <c r="A69" s="112"/>
      <c r="C69" s="112"/>
      <c r="D69" s="114"/>
      <c r="E69" s="114"/>
      <c r="F69" s="232"/>
      <c r="G69" s="114"/>
      <c r="H69" s="114"/>
      <c r="I69" s="125"/>
      <c r="J69" s="114"/>
      <c r="K69" s="114"/>
      <c r="L69" s="114"/>
      <c r="M69" s="114"/>
      <c r="N69" s="125"/>
      <c r="O69" s="114"/>
      <c r="P69" s="114"/>
      <c r="Q69" s="125"/>
      <c r="R69" s="125"/>
      <c r="S69" s="125"/>
      <c r="T69" s="114"/>
      <c r="U69" s="213"/>
      <c r="V69" s="114"/>
      <c r="W69" s="125"/>
      <c r="X69" s="125"/>
      <c r="Y69" s="125"/>
      <c r="Z69" s="114"/>
      <c r="AA69" s="114"/>
      <c r="AB69" s="114"/>
      <c r="AC69" s="125"/>
      <c r="AD69" s="125"/>
      <c r="AE69" s="125"/>
      <c r="AF69" s="213"/>
      <c r="AG69" s="213"/>
      <c r="AH69" s="213"/>
      <c r="AI69" s="233"/>
      <c r="AJ69" s="233"/>
      <c r="AK69" s="233"/>
      <c r="AL69" s="199"/>
      <c r="AR69" s="259"/>
    </row>
    <row r="70" spans="1:44" s="73" customFormat="1" ht="15">
      <c r="A70" s="112"/>
      <c r="C70" s="112"/>
      <c r="D70" s="114"/>
      <c r="E70" s="114"/>
      <c r="F70" s="232"/>
      <c r="G70" s="114"/>
      <c r="H70" s="114"/>
      <c r="I70" s="125"/>
      <c r="J70" s="114"/>
      <c r="K70" s="114"/>
      <c r="L70" s="114"/>
      <c r="M70" s="114"/>
      <c r="N70" s="125"/>
      <c r="O70" s="114"/>
      <c r="P70" s="114"/>
      <c r="Q70" s="125"/>
      <c r="R70" s="125"/>
      <c r="S70" s="125"/>
      <c r="T70" s="114"/>
      <c r="U70" s="213"/>
      <c r="V70" s="114"/>
      <c r="W70" s="125"/>
      <c r="X70" s="125"/>
      <c r="Y70" s="125"/>
      <c r="Z70" s="114"/>
      <c r="AA70" s="114"/>
      <c r="AB70" s="114"/>
      <c r="AC70" s="125"/>
      <c r="AD70" s="125"/>
      <c r="AE70" s="125"/>
      <c r="AF70" s="213"/>
      <c r="AG70" s="213"/>
      <c r="AH70" s="213"/>
      <c r="AI70" s="233"/>
      <c r="AJ70" s="233"/>
      <c r="AK70" s="233"/>
      <c r="AL70" s="199"/>
      <c r="AR70" s="259"/>
    </row>
    <row r="71" spans="1:44" s="73" customFormat="1" ht="15">
      <c r="A71" s="112"/>
      <c r="C71" s="112"/>
      <c r="D71" s="114"/>
      <c r="E71" s="114"/>
      <c r="F71" s="232"/>
      <c r="G71" s="114"/>
      <c r="H71" s="114"/>
      <c r="I71" s="125"/>
      <c r="J71" s="114"/>
      <c r="K71" s="114"/>
      <c r="L71" s="114"/>
      <c r="M71" s="114"/>
      <c r="N71" s="125"/>
      <c r="O71" s="114"/>
      <c r="P71" s="114"/>
      <c r="Q71" s="125"/>
      <c r="R71" s="125"/>
      <c r="S71" s="125"/>
      <c r="T71" s="114"/>
      <c r="U71" s="213"/>
      <c r="V71" s="114"/>
      <c r="W71" s="125"/>
      <c r="X71" s="125"/>
      <c r="Y71" s="125"/>
      <c r="Z71" s="114"/>
      <c r="AA71" s="114"/>
      <c r="AB71" s="114"/>
      <c r="AC71" s="125"/>
      <c r="AD71" s="125"/>
      <c r="AE71" s="125"/>
      <c r="AF71" s="213"/>
      <c r="AG71" s="213"/>
      <c r="AH71" s="213"/>
      <c r="AI71" s="233"/>
      <c r="AJ71" s="233"/>
      <c r="AK71" s="233"/>
      <c r="AL71" s="199"/>
      <c r="AR71" s="259"/>
    </row>
    <row r="72" spans="1:44" s="73" customFormat="1" ht="15">
      <c r="A72" s="112"/>
      <c r="C72" s="112"/>
      <c r="D72" s="114"/>
      <c r="E72" s="114"/>
      <c r="F72" s="232"/>
      <c r="G72" s="114"/>
      <c r="H72" s="114"/>
      <c r="I72" s="125"/>
      <c r="J72" s="114"/>
      <c r="K72" s="114"/>
      <c r="L72" s="114"/>
      <c r="M72" s="114"/>
      <c r="N72" s="125"/>
      <c r="O72" s="114"/>
      <c r="P72" s="114"/>
      <c r="Q72" s="125"/>
      <c r="R72" s="125"/>
      <c r="S72" s="125"/>
      <c r="T72" s="114"/>
      <c r="U72" s="213"/>
      <c r="V72" s="114"/>
      <c r="W72" s="125"/>
      <c r="X72" s="125"/>
      <c r="Y72" s="125"/>
      <c r="Z72" s="114"/>
      <c r="AA72" s="114"/>
      <c r="AB72" s="114"/>
      <c r="AC72" s="125"/>
      <c r="AD72" s="125"/>
      <c r="AE72" s="125"/>
      <c r="AF72" s="213"/>
      <c r="AG72" s="213"/>
      <c r="AH72" s="213"/>
      <c r="AI72" s="233"/>
      <c r="AJ72" s="233"/>
      <c r="AK72" s="233"/>
      <c r="AL72" s="199"/>
      <c r="AR72" s="259"/>
    </row>
    <row r="73" spans="1:44" s="73" customFormat="1" ht="15">
      <c r="A73" s="112"/>
      <c r="C73" s="112"/>
      <c r="D73" s="114"/>
      <c r="E73" s="114"/>
      <c r="F73" s="232"/>
      <c r="G73" s="114"/>
      <c r="H73" s="114"/>
      <c r="I73" s="125"/>
      <c r="J73" s="114"/>
      <c r="K73" s="114"/>
      <c r="L73" s="114"/>
      <c r="M73" s="114"/>
      <c r="N73" s="125"/>
      <c r="O73" s="114"/>
      <c r="P73" s="114"/>
      <c r="Q73" s="125"/>
      <c r="R73" s="125"/>
      <c r="S73" s="125"/>
      <c r="T73" s="114"/>
      <c r="U73" s="213"/>
      <c r="V73" s="114"/>
      <c r="W73" s="125"/>
      <c r="X73" s="125"/>
      <c r="Y73" s="125"/>
      <c r="Z73" s="114"/>
      <c r="AA73" s="114"/>
      <c r="AB73" s="114"/>
      <c r="AC73" s="125"/>
      <c r="AD73" s="125"/>
      <c r="AE73" s="125"/>
      <c r="AF73" s="213"/>
      <c r="AG73" s="213"/>
      <c r="AH73" s="213"/>
      <c r="AI73" s="233"/>
      <c r="AJ73" s="233"/>
      <c r="AK73" s="233"/>
      <c r="AL73" s="199"/>
      <c r="AR73" s="259"/>
    </row>
    <row r="74" spans="1:44" s="73" customFormat="1" ht="15">
      <c r="A74" s="112"/>
      <c r="C74" s="112"/>
      <c r="D74" s="114"/>
      <c r="E74" s="114"/>
      <c r="F74" s="232"/>
      <c r="G74" s="114"/>
      <c r="H74" s="114"/>
      <c r="I74" s="125"/>
      <c r="J74" s="114"/>
      <c r="K74" s="114"/>
      <c r="L74" s="114"/>
      <c r="M74" s="114"/>
      <c r="N74" s="125"/>
      <c r="O74" s="114"/>
      <c r="P74" s="114"/>
      <c r="Q74" s="125"/>
      <c r="R74" s="125"/>
      <c r="S74" s="125"/>
      <c r="T74" s="114"/>
      <c r="U74" s="213"/>
      <c r="V74" s="114"/>
      <c r="W74" s="125"/>
      <c r="X74" s="125"/>
      <c r="Y74" s="125"/>
      <c r="Z74" s="114"/>
      <c r="AA74" s="114"/>
      <c r="AB74" s="114"/>
      <c r="AC74" s="125"/>
      <c r="AD74" s="125"/>
      <c r="AE74" s="125"/>
      <c r="AF74" s="213"/>
      <c r="AG74" s="213"/>
      <c r="AH74" s="213"/>
      <c r="AI74" s="233"/>
      <c r="AJ74" s="233"/>
      <c r="AK74" s="233"/>
      <c r="AL74" s="199"/>
      <c r="AR74" s="259"/>
    </row>
    <row r="75" spans="1:44" s="73" customFormat="1" ht="15">
      <c r="A75" s="112"/>
      <c r="C75" s="112"/>
      <c r="D75" s="114"/>
      <c r="E75" s="114"/>
      <c r="F75" s="232"/>
      <c r="G75" s="114"/>
      <c r="H75" s="114"/>
      <c r="I75" s="125"/>
      <c r="J75" s="114"/>
      <c r="K75" s="114"/>
      <c r="L75" s="114"/>
      <c r="M75" s="114"/>
      <c r="N75" s="125"/>
      <c r="O75" s="114"/>
      <c r="P75" s="114"/>
      <c r="Q75" s="125"/>
      <c r="R75" s="125"/>
      <c r="S75" s="125"/>
      <c r="T75" s="114"/>
      <c r="U75" s="213"/>
      <c r="V75" s="114"/>
      <c r="W75" s="125"/>
      <c r="X75" s="125"/>
      <c r="Y75" s="125"/>
      <c r="Z75" s="114"/>
      <c r="AA75" s="114"/>
      <c r="AB75" s="114"/>
      <c r="AC75" s="125"/>
      <c r="AD75" s="125"/>
      <c r="AE75" s="125"/>
      <c r="AF75" s="213"/>
      <c r="AG75" s="213"/>
      <c r="AH75" s="213"/>
      <c r="AI75" s="233"/>
      <c r="AJ75" s="233"/>
      <c r="AK75" s="233"/>
      <c r="AL75" s="199"/>
      <c r="AR75" s="259"/>
    </row>
    <row r="76" spans="1:44" s="73" customFormat="1" ht="15">
      <c r="A76" s="112"/>
      <c r="C76" s="112"/>
      <c r="D76" s="114"/>
      <c r="E76" s="114"/>
      <c r="F76" s="232"/>
      <c r="G76" s="114"/>
      <c r="H76" s="114"/>
      <c r="I76" s="125"/>
      <c r="J76" s="114"/>
      <c r="K76" s="114"/>
      <c r="L76" s="114"/>
      <c r="M76" s="114"/>
      <c r="N76" s="125"/>
      <c r="O76" s="114"/>
      <c r="P76" s="114"/>
      <c r="Q76" s="125"/>
      <c r="R76" s="125"/>
      <c r="S76" s="125"/>
      <c r="T76" s="114"/>
      <c r="U76" s="213"/>
      <c r="V76" s="114"/>
      <c r="W76" s="125"/>
      <c r="X76" s="125"/>
      <c r="Y76" s="125"/>
      <c r="Z76" s="114"/>
      <c r="AA76" s="114"/>
      <c r="AB76" s="114"/>
      <c r="AC76" s="125"/>
      <c r="AD76" s="125"/>
      <c r="AE76" s="125"/>
      <c r="AF76" s="213"/>
      <c r="AG76" s="213"/>
      <c r="AH76" s="213"/>
      <c r="AI76" s="233"/>
      <c r="AJ76" s="233"/>
      <c r="AK76" s="233"/>
      <c r="AL76" s="199"/>
      <c r="AR76" s="259"/>
    </row>
    <row r="77" spans="1:44" s="73" customFormat="1" ht="15">
      <c r="A77" s="112"/>
      <c r="C77" s="112"/>
      <c r="D77" s="114"/>
      <c r="E77" s="114"/>
      <c r="F77" s="232"/>
      <c r="G77" s="114"/>
      <c r="H77" s="114"/>
      <c r="I77" s="125"/>
      <c r="J77" s="114"/>
      <c r="K77" s="114"/>
      <c r="L77" s="114"/>
      <c r="M77" s="114"/>
      <c r="N77" s="125"/>
      <c r="O77" s="114"/>
      <c r="P77" s="114"/>
      <c r="Q77" s="125"/>
      <c r="R77" s="125"/>
      <c r="S77" s="125"/>
      <c r="T77" s="114"/>
      <c r="U77" s="213"/>
      <c r="V77" s="114"/>
      <c r="W77" s="125"/>
      <c r="X77" s="125"/>
      <c r="Y77" s="125"/>
      <c r="Z77" s="114"/>
      <c r="AA77" s="114"/>
      <c r="AB77" s="114"/>
      <c r="AC77" s="125"/>
      <c r="AD77" s="125"/>
      <c r="AE77" s="125"/>
      <c r="AF77" s="213"/>
      <c r="AG77" s="213"/>
      <c r="AH77" s="213"/>
      <c r="AI77" s="233"/>
      <c r="AJ77" s="233"/>
      <c r="AK77" s="233"/>
      <c r="AL77" s="199"/>
      <c r="AR77" s="259"/>
    </row>
    <row r="78" spans="1:44" s="73" customFormat="1" ht="15">
      <c r="A78" s="112"/>
      <c r="C78" s="112"/>
      <c r="D78" s="114"/>
      <c r="E78" s="114"/>
      <c r="F78" s="232"/>
      <c r="G78" s="114"/>
      <c r="H78" s="114"/>
      <c r="I78" s="125"/>
      <c r="J78" s="114"/>
      <c r="K78" s="114"/>
      <c r="L78" s="114"/>
      <c r="M78" s="114"/>
      <c r="N78" s="125"/>
      <c r="O78" s="114"/>
      <c r="P78" s="114"/>
      <c r="Q78" s="125"/>
      <c r="R78" s="125"/>
      <c r="S78" s="125"/>
      <c r="T78" s="114"/>
      <c r="U78" s="213"/>
      <c r="V78" s="114"/>
      <c r="W78" s="125"/>
      <c r="X78" s="125"/>
      <c r="Y78" s="125"/>
      <c r="Z78" s="114"/>
      <c r="AA78" s="114"/>
      <c r="AB78" s="114"/>
      <c r="AC78" s="125"/>
      <c r="AD78" s="125"/>
      <c r="AE78" s="125"/>
      <c r="AF78" s="213"/>
      <c r="AG78" s="213"/>
      <c r="AH78" s="213"/>
      <c r="AI78" s="233"/>
      <c r="AJ78" s="233"/>
      <c r="AK78" s="233"/>
      <c r="AL78" s="199"/>
      <c r="AR78" s="259"/>
    </row>
    <row r="79" spans="1:44" s="73" customFormat="1" ht="15">
      <c r="A79" s="112"/>
      <c r="C79" s="112"/>
      <c r="D79" s="114"/>
      <c r="E79" s="114"/>
      <c r="F79" s="232"/>
      <c r="G79" s="114"/>
      <c r="H79" s="114"/>
      <c r="I79" s="125"/>
      <c r="J79" s="114"/>
      <c r="K79" s="114"/>
      <c r="L79" s="114"/>
      <c r="M79" s="114"/>
      <c r="N79" s="125"/>
      <c r="O79" s="114"/>
      <c r="P79" s="114"/>
      <c r="Q79" s="125"/>
      <c r="R79" s="125"/>
      <c r="S79" s="125"/>
      <c r="T79" s="114"/>
      <c r="U79" s="213"/>
      <c r="V79" s="114"/>
      <c r="W79" s="125"/>
      <c r="X79" s="125"/>
      <c r="Y79" s="125"/>
      <c r="Z79" s="114"/>
      <c r="AA79" s="114"/>
      <c r="AB79" s="114"/>
      <c r="AC79" s="125"/>
      <c r="AD79" s="125"/>
      <c r="AE79" s="125"/>
      <c r="AF79" s="213"/>
      <c r="AG79" s="213"/>
      <c r="AH79" s="213"/>
      <c r="AI79" s="233"/>
      <c r="AJ79" s="233"/>
      <c r="AK79" s="233"/>
      <c r="AL79" s="199"/>
      <c r="AR79" s="259"/>
    </row>
    <row r="80" spans="1:44" s="73" customFormat="1" ht="15">
      <c r="A80" s="112"/>
      <c r="C80" s="112"/>
      <c r="D80" s="114"/>
      <c r="E80" s="114"/>
      <c r="F80" s="232"/>
      <c r="G80" s="114"/>
      <c r="H80" s="114"/>
      <c r="I80" s="125"/>
      <c r="J80" s="114"/>
      <c r="K80" s="114"/>
      <c r="L80" s="114"/>
      <c r="M80" s="114"/>
      <c r="N80" s="125"/>
      <c r="O80" s="114"/>
      <c r="P80" s="114"/>
      <c r="Q80" s="125"/>
      <c r="R80" s="125"/>
      <c r="S80" s="125"/>
      <c r="T80" s="114"/>
      <c r="U80" s="213"/>
      <c r="V80" s="114"/>
      <c r="W80" s="125"/>
      <c r="X80" s="125"/>
      <c r="Y80" s="125"/>
      <c r="Z80" s="114"/>
      <c r="AA80" s="114"/>
      <c r="AB80" s="114"/>
      <c r="AC80" s="125"/>
      <c r="AD80" s="125"/>
      <c r="AE80" s="125"/>
      <c r="AF80" s="213"/>
      <c r="AG80" s="213"/>
      <c r="AH80" s="213"/>
      <c r="AI80" s="233"/>
      <c r="AJ80" s="233"/>
      <c r="AK80" s="233"/>
      <c r="AL80" s="199"/>
      <c r="AR80" s="259"/>
    </row>
    <row r="81" spans="1:44" s="73" customFormat="1" ht="15">
      <c r="A81" s="112"/>
      <c r="C81" s="112"/>
      <c r="D81" s="114"/>
      <c r="E81" s="114"/>
      <c r="F81" s="232"/>
      <c r="G81" s="114"/>
      <c r="H81" s="114"/>
      <c r="I81" s="125"/>
      <c r="J81" s="114"/>
      <c r="K81" s="114"/>
      <c r="L81" s="114"/>
      <c r="M81" s="114"/>
      <c r="N81" s="125"/>
      <c r="O81" s="114"/>
      <c r="P81" s="114"/>
      <c r="Q81" s="125"/>
      <c r="R81" s="125"/>
      <c r="S81" s="125"/>
      <c r="T81" s="114"/>
      <c r="U81" s="213"/>
      <c r="V81" s="114"/>
      <c r="W81" s="125"/>
      <c r="X81" s="125"/>
      <c r="Y81" s="125"/>
      <c r="Z81" s="114"/>
      <c r="AA81" s="114"/>
      <c r="AB81" s="114"/>
      <c r="AC81" s="125"/>
      <c r="AD81" s="125"/>
      <c r="AE81" s="125"/>
      <c r="AF81" s="213"/>
      <c r="AG81" s="213"/>
      <c r="AH81" s="213"/>
      <c r="AI81" s="233"/>
      <c r="AJ81" s="233"/>
      <c r="AK81" s="233"/>
      <c r="AL81" s="199"/>
      <c r="AR81" s="259"/>
    </row>
    <row r="82" spans="1:44" s="73" customFormat="1" ht="15">
      <c r="A82" s="112"/>
      <c r="C82" s="112"/>
      <c r="D82" s="114"/>
      <c r="E82" s="114"/>
      <c r="F82" s="232"/>
      <c r="G82" s="114"/>
      <c r="H82" s="114"/>
      <c r="I82" s="125"/>
      <c r="J82" s="114"/>
      <c r="K82" s="114"/>
      <c r="L82" s="114"/>
      <c r="M82" s="114"/>
      <c r="N82" s="125"/>
      <c r="O82" s="114"/>
      <c r="P82" s="114"/>
      <c r="Q82" s="125"/>
      <c r="R82" s="125"/>
      <c r="S82" s="125"/>
      <c r="T82" s="114"/>
      <c r="U82" s="213"/>
      <c r="V82" s="114"/>
      <c r="W82" s="125"/>
      <c r="X82" s="125"/>
      <c r="Y82" s="125"/>
      <c r="Z82" s="114"/>
      <c r="AA82" s="114"/>
      <c r="AB82" s="114"/>
      <c r="AC82" s="125"/>
      <c r="AD82" s="125"/>
      <c r="AE82" s="125"/>
      <c r="AF82" s="213"/>
      <c r="AG82" s="213"/>
      <c r="AH82" s="213"/>
      <c r="AI82" s="233"/>
      <c r="AJ82" s="233"/>
      <c r="AK82" s="233"/>
      <c r="AL82" s="199"/>
      <c r="AR82" s="259"/>
    </row>
    <row r="83" spans="1:44" s="73" customFormat="1" ht="15">
      <c r="A83" s="112"/>
      <c r="C83" s="112"/>
      <c r="D83" s="114"/>
      <c r="E83" s="114"/>
      <c r="F83" s="232"/>
      <c r="G83" s="114"/>
      <c r="H83" s="114"/>
      <c r="I83" s="125"/>
      <c r="J83" s="114"/>
      <c r="K83" s="114"/>
      <c r="L83" s="114"/>
      <c r="M83" s="114"/>
      <c r="N83" s="125"/>
      <c r="O83" s="114"/>
      <c r="P83" s="114"/>
      <c r="Q83" s="125"/>
      <c r="R83" s="125"/>
      <c r="S83" s="125"/>
      <c r="T83" s="114"/>
      <c r="U83" s="213"/>
      <c r="V83" s="114"/>
      <c r="W83" s="125"/>
      <c r="X83" s="125"/>
      <c r="Y83" s="125"/>
      <c r="Z83" s="114"/>
      <c r="AA83" s="114"/>
      <c r="AB83" s="114"/>
      <c r="AC83" s="125"/>
      <c r="AD83" s="125"/>
      <c r="AE83" s="125"/>
      <c r="AF83" s="213"/>
      <c r="AG83" s="213"/>
      <c r="AH83" s="213"/>
      <c r="AI83" s="233"/>
      <c r="AJ83" s="233"/>
      <c r="AK83" s="233"/>
      <c r="AL83" s="199"/>
      <c r="AR83" s="259"/>
    </row>
    <row r="84" spans="1:44" s="73" customFormat="1" ht="15">
      <c r="A84" s="112"/>
      <c r="C84" s="112"/>
      <c r="D84" s="114"/>
      <c r="E84" s="114"/>
      <c r="F84" s="232"/>
      <c r="G84" s="114"/>
      <c r="H84" s="114"/>
      <c r="I84" s="125"/>
      <c r="J84" s="114"/>
      <c r="K84" s="114"/>
      <c r="L84" s="114"/>
      <c r="M84" s="114"/>
      <c r="N84" s="125"/>
      <c r="O84" s="114"/>
      <c r="P84" s="114"/>
      <c r="Q84" s="125"/>
      <c r="R84" s="125"/>
      <c r="S84" s="125"/>
      <c r="T84" s="114"/>
      <c r="U84" s="213"/>
      <c r="V84" s="114"/>
      <c r="W84" s="125"/>
      <c r="X84" s="125"/>
      <c r="Y84" s="125"/>
      <c r="Z84" s="114"/>
      <c r="AA84" s="114"/>
      <c r="AB84" s="114"/>
      <c r="AC84" s="125"/>
      <c r="AD84" s="125"/>
      <c r="AE84" s="125"/>
      <c r="AF84" s="213"/>
      <c r="AG84" s="213"/>
      <c r="AH84" s="213"/>
      <c r="AI84" s="233"/>
      <c r="AJ84" s="233"/>
      <c r="AK84" s="233"/>
      <c r="AL84" s="199"/>
      <c r="AR84" s="259"/>
    </row>
    <row r="85" spans="1:44" s="73" customFormat="1" ht="15">
      <c r="A85" s="112"/>
      <c r="C85" s="112"/>
      <c r="D85" s="114"/>
      <c r="E85" s="114"/>
      <c r="F85" s="232"/>
      <c r="G85" s="114"/>
      <c r="H85" s="114"/>
      <c r="I85" s="125"/>
      <c r="J85" s="114"/>
      <c r="K85" s="114"/>
      <c r="L85" s="114"/>
      <c r="M85" s="114"/>
      <c r="N85" s="125"/>
      <c r="O85" s="114"/>
      <c r="P85" s="114"/>
      <c r="Q85" s="125"/>
      <c r="R85" s="125"/>
      <c r="S85" s="125"/>
      <c r="T85" s="114"/>
      <c r="U85" s="213"/>
      <c r="V85" s="114"/>
      <c r="W85" s="125"/>
      <c r="X85" s="125"/>
      <c r="Y85" s="125"/>
      <c r="Z85" s="114"/>
      <c r="AA85" s="114"/>
      <c r="AB85" s="114"/>
      <c r="AC85" s="125"/>
      <c r="AD85" s="125"/>
      <c r="AE85" s="125"/>
      <c r="AF85" s="213"/>
      <c r="AG85" s="213"/>
      <c r="AH85" s="213"/>
      <c r="AI85" s="233"/>
      <c r="AJ85" s="233"/>
      <c r="AK85" s="233"/>
      <c r="AL85" s="199"/>
      <c r="AR85" s="259"/>
    </row>
    <row r="86" spans="1:44" s="73" customFormat="1" ht="15">
      <c r="A86" s="112"/>
      <c r="C86" s="112"/>
      <c r="D86" s="114"/>
      <c r="E86" s="114"/>
      <c r="F86" s="232"/>
      <c r="G86" s="114"/>
      <c r="H86" s="114"/>
      <c r="I86" s="125"/>
      <c r="J86" s="114"/>
      <c r="K86" s="114"/>
      <c r="L86" s="114"/>
      <c r="M86" s="114"/>
      <c r="N86" s="125"/>
      <c r="O86" s="114"/>
      <c r="P86" s="114"/>
      <c r="Q86" s="125"/>
      <c r="R86" s="125"/>
      <c r="S86" s="125"/>
      <c r="T86" s="114"/>
      <c r="U86" s="213"/>
      <c r="V86" s="114"/>
      <c r="W86" s="125"/>
      <c r="X86" s="125"/>
      <c r="Y86" s="125"/>
      <c r="Z86" s="114"/>
      <c r="AA86" s="114"/>
      <c r="AB86" s="114"/>
      <c r="AC86" s="125"/>
      <c r="AD86" s="125"/>
      <c r="AE86" s="125"/>
      <c r="AF86" s="213"/>
      <c r="AG86" s="213"/>
      <c r="AH86" s="213"/>
      <c r="AI86" s="233"/>
      <c r="AJ86" s="233"/>
      <c r="AK86" s="233"/>
      <c r="AL86" s="199"/>
      <c r="AR86" s="259"/>
    </row>
    <row r="87" spans="1:44" s="73" customFormat="1" ht="15">
      <c r="A87" s="112"/>
      <c r="C87" s="112"/>
      <c r="D87" s="114"/>
      <c r="E87" s="114"/>
      <c r="F87" s="232"/>
      <c r="G87" s="114"/>
      <c r="H87" s="114"/>
      <c r="I87" s="125"/>
      <c r="J87" s="114"/>
      <c r="K87" s="114"/>
      <c r="L87" s="114"/>
      <c r="M87" s="114"/>
      <c r="N87" s="125"/>
      <c r="O87" s="114"/>
      <c r="P87" s="114"/>
      <c r="Q87" s="125"/>
      <c r="R87" s="125"/>
      <c r="S87" s="125"/>
      <c r="T87" s="114"/>
      <c r="U87" s="213"/>
      <c r="V87" s="114"/>
      <c r="W87" s="125"/>
      <c r="X87" s="125"/>
      <c r="Y87" s="125"/>
      <c r="Z87" s="114"/>
      <c r="AA87" s="114"/>
      <c r="AB87" s="114"/>
      <c r="AC87" s="125"/>
      <c r="AD87" s="125"/>
      <c r="AE87" s="125"/>
      <c r="AF87" s="213"/>
      <c r="AG87" s="213"/>
      <c r="AH87" s="213"/>
      <c r="AI87" s="233"/>
      <c r="AJ87" s="233"/>
      <c r="AK87" s="233"/>
      <c r="AL87" s="199"/>
      <c r="AR87" s="259"/>
    </row>
    <row r="88" spans="1:44" s="73" customFormat="1" ht="15">
      <c r="A88" s="112"/>
      <c r="C88" s="112"/>
      <c r="D88" s="114"/>
      <c r="E88" s="114"/>
      <c r="F88" s="232"/>
      <c r="G88" s="114"/>
      <c r="H88" s="114"/>
      <c r="I88" s="125"/>
      <c r="J88" s="114"/>
      <c r="K88" s="114"/>
      <c r="L88" s="114"/>
      <c r="M88" s="114"/>
      <c r="N88" s="125"/>
      <c r="O88" s="114"/>
      <c r="P88" s="114"/>
      <c r="Q88" s="125"/>
      <c r="R88" s="125"/>
      <c r="S88" s="125"/>
      <c r="T88" s="114"/>
      <c r="U88" s="213"/>
      <c r="V88" s="114"/>
      <c r="W88" s="125"/>
      <c r="X88" s="125"/>
      <c r="Y88" s="125"/>
      <c r="Z88" s="114"/>
      <c r="AA88" s="114"/>
      <c r="AB88" s="114"/>
      <c r="AC88" s="125"/>
      <c r="AD88" s="125"/>
      <c r="AE88" s="125"/>
      <c r="AF88" s="213"/>
      <c r="AG88" s="213"/>
      <c r="AH88" s="213"/>
      <c r="AI88" s="233"/>
      <c r="AJ88" s="233"/>
      <c r="AK88" s="233"/>
      <c r="AL88" s="199"/>
      <c r="AR88" s="259"/>
    </row>
    <row r="89" spans="1:44" s="73" customFormat="1" ht="15">
      <c r="A89" s="112"/>
      <c r="C89" s="112"/>
      <c r="D89" s="114"/>
      <c r="E89" s="114"/>
      <c r="F89" s="232"/>
      <c r="G89" s="114"/>
      <c r="H89" s="114"/>
      <c r="I89" s="125"/>
      <c r="J89" s="114"/>
      <c r="K89" s="114"/>
      <c r="L89" s="114"/>
      <c r="M89" s="114"/>
      <c r="N89" s="125"/>
      <c r="O89" s="114"/>
      <c r="P89" s="114"/>
      <c r="Q89" s="125"/>
      <c r="R89" s="125"/>
      <c r="S89" s="125"/>
      <c r="T89" s="114"/>
      <c r="U89" s="213"/>
      <c r="V89" s="114"/>
      <c r="W89" s="125"/>
      <c r="X89" s="125"/>
      <c r="Y89" s="125"/>
      <c r="Z89" s="114"/>
      <c r="AA89" s="114"/>
      <c r="AB89" s="114"/>
      <c r="AC89" s="125"/>
      <c r="AD89" s="125"/>
      <c r="AE89" s="125"/>
      <c r="AF89" s="213"/>
      <c r="AG89" s="213"/>
      <c r="AH89" s="213"/>
      <c r="AI89" s="233"/>
      <c r="AJ89" s="233"/>
      <c r="AK89" s="233"/>
      <c r="AL89" s="199"/>
      <c r="AR89" s="259"/>
    </row>
    <row r="90" spans="1:44" s="73" customFormat="1" ht="15">
      <c r="A90" s="112"/>
      <c r="C90" s="112"/>
      <c r="D90" s="114"/>
      <c r="E90" s="114"/>
      <c r="F90" s="232"/>
      <c r="G90" s="114"/>
      <c r="H90" s="114"/>
      <c r="I90" s="125"/>
      <c r="J90" s="114"/>
      <c r="K90" s="114"/>
      <c r="L90" s="114"/>
      <c r="M90" s="114"/>
      <c r="N90" s="125"/>
      <c r="O90" s="114"/>
      <c r="P90" s="114"/>
      <c r="Q90" s="125"/>
      <c r="R90" s="125"/>
      <c r="S90" s="125"/>
      <c r="T90" s="114"/>
      <c r="U90" s="213"/>
      <c r="V90" s="114"/>
      <c r="W90" s="125"/>
      <c r="X90" s="125"/>
      <c r="Y90" s="125"/>
      <c r="Z90" s="114"/>
      <c r="AA90" s="114"/>
      <c r="AB90" s="114"/>
      <c r="AC90" s="125"/>
      <c r="AD90" s="125"/>
      <c r="AE90" s="125"/>
      <c r="AF90" s="213"/>
      <c r="AG90" s="213"/>
      <c r="AH90" s="213"/>
      <c r="AI90" s="233"/>
      <c r="AJ90" s="233"/>
      <c r="AK90" s="233"/>
      <c r="AL90" s="199"/>
      <c r="AR90" s="259"/>
    </row>
    <row r="91" spans="1:44" s="73" customFormat="1" ht="15">
      <c r="A91" s="112"/>
      <c r="C91" s="112"/>
      <c r="D91" s="114"/>
      <c r="E91" s="114"/>
      <c r="F91" s="232"/>
      <c r="G91" s="114"/>
      <c r="H91" s="114"/>
      <c r="I91" s="125"/>
      <c r="J91" s="114"/>
      <c r="K91" s="114"/>
      <c r="L91" s="114"/>
      <c r="M91" s="114"/>
      <c r="N91" s="125"/>
      <c r="O91" s="114"/>
      <c r="P91" s="114"/>
      <c r="Q91" s="125"/>
      <c r="R91" s="125"/>
      <c r="S91" s="125"/>
      <c r="T91" s="114"/>
      <c r="U91" s="213"/>
      <c r="V91" s="114"/>
      <c r="W91" s="125"/>
      <c r="X91" s="125"/>
      <c r="Y91" s="125"/>
      <c r="Z91" s="114"/>
      <c r="AA91" s="114"/>
      <c r="AB91" s="114"/>
      <c r="AC91" s="125"/>
      <c r="AD91" s="125"/>
      <c r="AE91" s="125"/>
      <c r="AF91" s="213"/>
      <c r="AG91" s="213"/>
      <c r="AH91" s="213"/>
      <c r="AI91" s="233"/>
      <c r="AJ91" s="233"/>
      <c r="AK91" s="233"/>
      <c r="AL91" s="199"/>
      <c r="AR91" s="259"/>
    </row>
    <row r="92" spans="1:44" s="73" customFormat="1" ht="15">
      <c r="A92" s="112"/>
      <c r="C92" s="112"/>
      <c r="D92" s="114"/>
      <c r="E92" s="114"/>
      <c r="F92" s="232"/>
      <c r="G92" s="114"/>
      <c r="H92" s="114"/>
      <c r="I92" s="125"/>
      <c r="J92" s="114"/>
      <c r="K92" s="114"/>
      <c r="L92" s="114"/>
      <c r="M92" s="114"/>
      <c r="N92" s="125"/>
      <c r="O92" s="114"/>
      <c r="P92" s="114"/>
      <c r="Q92" s="125"/>
      <c r="R92" s="125"/>
      <c r="S92" s="125"/>
      <c r="T92" s="114"/>
      <c r="U92" s="213"/>
      <c r="V92" s="114"/>
      <c r="W92" s="125"/>
      <c r="X92" s="125"/>
      <c r="Y92" s="125"/>
      <c r="Z92" s="114"/>
      <c r="AA92" s="114"/>
      <c r="AB92" s="114"/>
      <c r="AC92" s="125"/>
      <c r="AD92" s="125"/>
      <c r="AE92" s="125"/>
      <c r="AF92" s="213"/>
      <c r="AG92" s="213"/>
      <c r="AH92" s="213"/>
      <c r="AI92" s="233"/>
      <c r="AJ92" s="233"/>
      <c r="AK92" s="233"/>
      <c r="AL92" s="199"/>
      <c r="AR92" s="259"/>
    </row>
    <row r="93" spans="1:44" s="73" customFormat="1" ht="15">
      <c r="A93" s="112"/>
      <c r="C93" s="112"/>
      <c r="D93" s="114"/>
      <c r="E93" s="114"/>
      <c r="F93" s="232"/>
      <c r="G93" s="114"/>
      <c r="H93" s="114"/>
      <c r="I93" s="125"/>
      <c r="J93" s="114"/>
      <c r="K93" s="114"/>
      <c r="L93" s="114"/>
      <c r="M93" s="114"/>
      <c r="N93" s="125"/>
      <c r="O93" s="114"/>
      <c r="P93" s="114"/>
      <c r="Q93" s="125"/>
      <c r="R93" s="125"/>
      <c r="S93" s="125"/>
      <c r="T93" s="114"/>
      <c r="U93" s="213"/>
      <c r="V93" s="114"/>
      <c r="W93" s="125"/>
      <c r="X93" s="125"/>
      <c r="Y93" s="125"/>
      <c r="Z93" s="114"/>
      <c r="AA93" s="114"/>
      <c r="AB93" s="114"/>
      <c r="AC93" s="125"/>
      <c r="AD93" s="125"/>
      <c r="AE93" s="125"/>
      <c r="AF93" s="213"/>
      <c r="AG93" s="213"/>
      <c r="AH93" s="213"/>
      <c r="AI93" s="233"/>
      <c r="AJ93" s="233"/>
      <c r="AK93" s="233"/>
      <c r="AL93" s="199"/>
      <c r="AR93" s="259"/>
    </row>
    <row r="94" spans="1:44" s="73" customFormat="1" ht="15">
      <c r="A94" s="112"/>
      <c r="C94" s="112"/>
      <c r="D94" s="114"/>
      <c r="E94" s="114"/>
      <c r="F94" s="232"/>
      <c r="G94" s="114"/>
      <c r="H94" s="114"/>
      <c r="I94" s="125"/>
      <c r="J94" s="114"/>
      <c r="K94" s="114"/>
      <c r="L94" s="114"/>
      <c r="M94" s="114"/>
      <c r="N94" s="125"/>
      <c r="O94" s="114"/>
      <c r="P94" s="114"/>
      <c r="Q94" s="125"/>
      <c r="R94" s="125"/>
      <c r="S94" s="125"/>
      <c r="T94" s="114"/>
      <c r="U94" s="213"/>
      <c r="V94" s="114"/>
      <c r="W94" s="125"/>
      <c r="X94" s="125"/>
      <c r="Y94" s="125"/>
      <c r="Z94" s="114"/>
      <c r="AA94" s="114"/>
      <c r="AB94" s="114"/>
      <c r="AC94" s="125"/>
      <c r="AD94" s="125"/>
      <c r="AE94" s="125"/>
      <c r="AF94" s="213"/>
      <c r="AG94" s="213"/>
      <c r="AH94" s="213"/>
      <c r="AI94" s="233"/>
      <c r="AJ94" s="233"/>
      <c r="AK94" s="233"/>
      <c r="AL94" s="199"/>
      <c r="AR94" s="259"/>
    </row>
    <row r="95" spans="1:44" s="73" customFormat="1" ht="15">
      <c r="A95" s="112"/>
      <c r="C95" s="112"/>
      <c r="D95" s="114"/>
      <c r="E95" s="114"/>
      <c r="F95" s="232"/>
      <c r="G95" s="114"/>
      <c r="H95" s="114"/>
      <c r="I95" s="125"/>
      <c r="J95" s="114"/>
      <c r="K95" s="114"/>
      <c r="L95" s="114"/>
      <c r="M95" s="114"/>
      <c r="N95" s="125"/>
      <c r="O95" s="114"/>
      <c r="P95" s="114"/>
      <c r="Q95" s="125"/>
      <c r="R95" s="125"/>
      <c r="S95" s="125"/>
      <c r="T95" s="114"/>
      <c r="U95" s="213"/>
      <c r="V95" s="114"/>
      <c r="W95" s="125"/>
      <c r="X95" s="125"/>
      <c r="Y95" s="125"/>
      <c r="Z95" s="114"/>
      <c r="AA95" s="114"/>
      <c r="AB95" s="114"/>
      <c r="AC95" s="125"/>
      <c r="AD95" s="125"/>
      <c r="AE95" s="125"/>
      <c r="AF95" s="213"/>
      <c r="AG95" s="213"/>
      <c r="AH95" s="213"/>
      <c r="AI95" s="233"/>
      <c r="AJ95" s="233"/>
      <c r="AK95" s="233"/>
      <c r="AL95" s="199"/>
      <c r="AR95" s="259"/>
    </row>
    <row r="96" spans="1:44" s="73" customFormat="1" ht="15">
      <c r="A96" s="112"/>
      <c r="C96" s="112"/>
      <c r="D96" s="114"/>
      <c r="E96" s="114"/>
      <c r="F96" s="232"/>
      <c r="G96" s="114"/>
      <c r="H96" s="114"/>
      <c r="I96" s="125"/>
      <c r="J96" s="114"/>
      <c r="K96" s="114"/>
      <c r="L96" s="114"/>
      <c r="M96" s="114"/>
      <c r="N96" s="125"/>
      <c r="O96" s="114"/>
      <c r="P96" s="114"/>
      <c r="Q96" s="125"/>
      <c r="R96" s="125"/>
      <c r="S96" s="125"/>
      <c r="T96" s="114"/>
      <c r="U96" s="213"/>
      <c r="V96" s="114"/>
      <c r="W96" s="125"/>
      <c r="X96" s="125"/>
      <c r="Y96" s="125"/>
      <c r="Z96" s="114"/>
      <c r="AA96" s="114"/>
      <c r="AB96" s="114"/>
      <c r="AC96" s="125"/>
      <c r="AD96" s="125"/>
      <c r="AE96" s="125"/>
      <c r="AF96" s="213"/>
      <c r="AG96" s="213"/>
      <c r="AH96" s="213"/>
      <c r="AI96" s="233"/>
      <c r="AJ96" s="233"/>
      <c r="AK96" s="233"/>
      <c r="AL96" s="199"/>
      <c r="AR96" s="259"/>
    </row>
    <row r="97" spans="1:44" s="73" customFormat="1" ht="15">
      <c r="A97" s="112"/>
      <c r="C97" s="112"/>
      <c r="D97" s="114"/>
      <c r="E97" s="114"/>
      <c r="F97" s="232"/>
      <c r="G97" s="114"/>
      <c r="H97" s="114"/>
      <c r="I97" s="125"/>
      <c r="J97" s="114"/>
      <c r="K97" s="114"/>
      <c r="L97" s="114"/>
      <c r="M97" s="114"/>
      <c r="N97" s="125"/>
      <c r="O97" s="114"/>
      <c r="P97" s="114"/>
      <c r="Q97" s="125"/>
      <c r="R97" s="125"/>
      <c r="S97" s="125"/>
      <c r="T97" s="114"/>
      <c r="U97" s="213"/>
      <c r="V97" s="114"/>
      <c r="W97" s="125"/>
      <c r="X97" s="125"/>
      <c r="Y97" s="125"/>
      <c r="Z97" s="114"/>
      <c r="AA97" s="114"/>
      <c r="AB97" s="114"/>
      <c r="AC97" s="125"/>
      <c r="AD97" s="125"/>
      <c r="AE97" s="125"/>
      <c r="AF97" s="213"/>
      <c r="AG97" s="213"/>
      <c r="AH97" s="213"/>
      <c r="AI97" s="233"/>
      <c r="AJ97" s="233"/>
      <c r="AK97" s="233"/>
      <c r="AL97" s="199"/>
      <c r="AR97" s="259"/>
    </row>
    <row r="98" spans="1:44" s="73" customFormat="1" ht="15">
      <c r="A98" s="112"/>
      <c r="C98" s="112"/>
      <c r="D98" s="114"/>
      <c r="E98" s="114"/>
      <c r="F98" s="232"/>
      <c r="G98" s="114"/>
      <c r="H98" s="114"/>
      <c r="I98" s="125"/>
      <c r="J98" s="114"/>
      <c r="K98" s="114"/>
      <c r="L98" s="114"/>
      <c r="M98" s="114"/>
      <c r="N98" s="125"/>
      <c r="O98" s="114"/>
      <c r="P98" s="114"/>
      <c r="Q98" s="125"/>
      <c r="R98" s="125"/>
      <c r="S98" s="125"/>
      <c r="T98" s="114"/>
      <c r="U98" s="213"/>
      <c r="V98" s="114"/>
      <c r="W98" s="125"/>
      <c r="X98" s="125"/>
      <c r="Y98" s="125"/>
      <c r="Z98" s="114"/>
      <c r="AA98" s="114"/>
      <c r="AB98" s="114"/>
      <c r="AC98" s="125"/>
      <c r="AD98" s="125"/>
      <c r="AE98" s="125"/>
      <c r="AF98" s="213"/>
      <c r="AG98" s="213"/>
      <c r="AH98" s="213"/>
      <c r="AI98" s="233"/>
      <c r="AJ98" s="233"/>
      <c r="AK98" s="233"/>
      <c r="AL98" s="199"/>
      <c r="AR98" s="259"/>
    </row>
    <row r="99" spans="1:44" s="73" customFormat="1" ht="15">
      <c r="A99" s="112"/>
      <c r="C99" s="112"/>
      <c r="D99" s="114"/>
      <c r="E99" s="114"/>
      <c r="F99" s="232"/>
      <c r="G99" s="114"/>
      <c r="H99" s="114"/>
      <c r="I99" s="125"/>
      <c r="J99" s="114"/>
      <c r="K99" s="114"/>
      <c r="L99" s="114"/>
      <c r="M99" s="114"/>
      <c r="N99" s="125"/>
      <c r="O99" s="114"/>
      <c r="P99" s="114"/>
      <c r="Q99" s="125"/>
      <c r="R99" s="125"/>
      <c r="S99" s="125"/>
      <c r="T99" s="114"/>
      <c r="U99" s="213"/>
      <c r="V99" s="114"/>
      <c r="W99" s="125"/>
      <c r="X99" s="125"/>
      <c r="Y99" s="125"/>
      <c r="Z99" s="114"/>
      <c r="AA99" s="114"/>
      <c r="AB99" s="114"/>
      <c r="AC99" s="125"/>
      <c r="AD99" s="125"/>
      <c r="AE99" s="125"/>
      <c r="AF99" s="213"/>
      <c r="AG99" s="213"/>
      <c r="AH99" s="213"/>
      <c r="AI99" s="233"/>
      <c r="AJ99" s="233"/>
      <c r="AK99" s="233"/>
      <c r="AL99" s="199"/>
      <c r="AR99" s="259"/>
    </row>
    <row r="100" spans="1:44" s="73" customFormat="1" ht="15">
      <c r="A100" s="112"/>
      <c r="C100" s="112"/>
      <c r="D100" s="114"/>
      <c r="E100" s="114"/>
      <c r="F100" s="232"/>
      <c r="G100" s="114"/>
      <c r="H100" s="114"/>
      <c r="I100" s="125"/>
      <c r="J100" s="114"/>
      <c r="K100" s="114"/>
      <c r="L100" s="114"/>
      <c r="M100" s="114"/>
      <c r="N100" s="125"/>
      <c r="O100" s="114"/>
      <c r="P100" s="114"/>
      <c r="Q100" s="125"/>
      <c r="R100" s="125"/>
      <c r="S100" s="125"/>
      <c r="T100" s="114"/>
      <c r="U100" s="213"/>
      <c r="V100" s="114"/>
      <c r="W100" s="125"/>
      <c r="X100" s="125"/>
      <c r="Y100" s="125"/>
      <c r="Z100" s="114"/>
      <c r="AA100" s="114"/>
      <c r="AB100" s="114"/>
      <c r="AC100" s="125"/>
      <c r="AD100" s="125"/>
      <c r="AE100" s="125"/>
      <c r="AF100" s="213"/>
      <c r="AG100" s="213"/>
      <c r="AH100" s="213"/>
      <c r="AI100" s="233"/>
      <c r="AJ100" s="233"/>
      <c r="AK100" s="233"/>
      <c r="AL100" s="199"/>
      <c r="AR100" s="259"/>
    </row>
    <row r="101" spans="1:44" s="73" customFormat="1" ht="15">
      <c r="A101" s="112"/>
      <c r="C101" s="112"/>
      <c r="D101" s="114"/>
      <c r="E101" s="114"/>
      <c r="F101" s="232"/>
      <c r="G101" s="114"/>
      <c r="H101" s="114"/>
      <c r="I101" s="125"/>
      <c r="J101" s="114"/>
      <c r="K101" s="114"/>
      <c r="L101" s="114"/>
      <c r="M101" s="114"/>
      <c r="N101" s="125"/>
      <c r="O101" s="114"/>
      <c r="P101" s="114"/>
      <c r="Q101" s="125"/>
      <c r="R101" s="125"/>
      <c r="S101" s="125"/>
      <c r="T101" s="114"/>
      <c r="U101" s="213"/>
      <c r="V101" s="114"/>
      <c r="W101" s="125"/>
      <c r="X101" s="125"/>
      <c r="Y101" s="125"/>
      <c r="Z101" s="114"/>
      <c r="AA101" s="114"/>
      <c r="AB101" s="114"/>
      <c r="AC101" s="125"/>
      <c r="AD101" s="125"/>
      <c r="AE101" s="125"/>
      <c r="AF101" s="213"/>
      <c r="AG101" s="213"/>
      <c r="AH101" s="213"/>
      <c r="AI101" s="233"/>
      <c r="AJ101" s="233"/>
      <c r="AK101" s="233"/>
      <c r="AL101" s="199"/>
      <c r="AR101" s="259"/>
    </row>
    <row r="102" spans="1:44" s="73" customFormat="1" ht="15">
      <c r="A102" s="112"/>
      <c r="C102" s="112"/>
      <c r="D102" s="114"/>
      <c r="E102" s="114"/>
      <c r="F102" s="232"/>
      <c r="G102" s="114"/>
      <c r="H102" s="114"/>
      <c r="I102" s="125"/>
      <c r="J102" s="114"/>
      <c r="K102" s="114"/>
      <c r="L102" s="114"/>
      <c r="M102" s="114"/>
      <c r="N102" s="125"/>
      <c r="O102" s="114"/>
      <c r="P102" s="114"/>
      <c r="Q102" s="125"/>
      <c r="R102" s="125"/>
      <c r="S102" s="125"/>
      <c r="T102" s="114"/>
      <c r="U102" s="213"/>
      <c r="V102" s="114"/>
      <c r="W102" s="125"/>
      <c r="X102" s="125"/>
      <c r="Y102" s="125"/>
      <c r="Z102" s="114"/>
      <c r="AA102" s="114"/>
      <c r="AB102" s="114"/>
      <c r="AC102" s="125"/>
      <c r="AD102" s="125"/>
      <c r="AE102" s="125"/>
      <c r="AF102" s="213"/>
      <c r="AG102" s="213"/>
      <c r="AH102" s="213"/>
      <c r="AI102" s="233"/>
      <c r="AJ102" s="233"/>
      <c r="AK102" s="233"/>
      <c r="AL102" s="199"/>
      <c r="AR102" s="259"/>
    </row>
    <row r="103" spans="1:44" s="73" customFormat="1" ht="15">
      <c r="A103" s="112"/>
      <c r="C103" s="112"/>
      <c r="D103" s="114"/>
      <c r="E103" s="114"/>
      <c r="F103" s="232"/>
      <c r="G103" s="114"/>
      <c r="H103" s="114"/>
      <c r="I103" s="125"/>
      <c r="J103" s="114"/>
      <c r="K103" s="114"/>
      <c r="L103" s="114"/>
      <c r="M103" s="114"/>
      <c r="N103" s="125"/>
      <c r="O103" s="114"/>
      <c r="P103" s="114"/>
      <c r="Q103" s="125"/>
      <c r="R103" s="125"/>
      <c r="S103" s="125"/>
      <c r="T103" s="114"/>
      <c r="U103" s="213"/>
      <c r="V103" s="114"/>
      <c r="W103" s="125"/>
      <c r="X103" s="125"/>
      <c r="Y103" s="125"/>
      <c r="Z103" s="114"/>
      <c r="AA103" s="114"/>
      <c r="AB103" s="114"/>
      <c r="AC103" s="125"/>
      <c r="AD103" s="125"/>
      <c r="AE103" s="125"/>
      <c r="AF103" s="213"/>
      <c r="AG103" s="213"/>
      <c r="AH103" s="213"/>
      <c r="AI103" s="233"/>
      <c r="AJ103" s="233"/>
      <c r="AK103" s="233"/>
      <c r="AL103" s="199"/>
      <c r="AR103" s="259"/>
    </row>
    <row r="104" spans="1:44" s="73" customFormat="1" ht="15">
      <c r="A104" s="112"/>
      <c r="C104" s="112"/>
      <c r="D104" s="114"/>
      <c r="E104" s="114"/>
      <c r="F104" s="232"/>
      <c r="G104" s="114"/>
      <c r="H104" s="114"/>
      <c r="I104" s="125"/>
      <c r="J104" s="114"/>
      <c r="K104" s="114"/>
      <c r="L104" s="114"/>
      <c r="M104" s="114"/>
      <c r="N104" s="125"/>
      <c r="O104" s="114"/>
      <c r="P104" s="114"/>
      <c r="Q104" s="125"/>
      <c r="R104" s="125"/>
      <c r="S104" s="125"/>
      <c r="T104" s="114"/>
      <c r="U104" s="213"/>
      <c r="V104" s="114"/>
      <c r="W104" s="125"/>
      <c r="X104" s="125"/>
      <c r="Y104" s="125"/>
      <c r="Z104" s="114"/>
      <c r="AA104" s="114"/>
      <c r="AB104" s="114"/>
      <c r="AC104" s="125"/>
      <c r="AD104" s="125"/>
      <c r="AE104" s="125"/>
      <c r="AF104" s="213"/>
      <c r="AG104" s="213"/>
      <c r="AH104" s="213"/>
      <c r="AI104" s="233"/>
      <c r="AJ104" s="233"/>
      <c r="AK104" s="233"/>
      <c r="AL104" s="199"/>
      <c r="AR104" s="259"/>
    </row>
    <row r="105" spans="1:44" s="73" customFormat="1" ht="15">
      <c r="A105" s="112"/>
      <c r="C105" s="112"/>
      <c r="D105" s="114"/>
      <c r="E105" s="114"/>
      <c r="F105" s="232"/>
      <c r="G105" s="114"/>
      <c r="H105" s="114"/>
      <c r="I105" s="125"/>
      <c r="J105" s="114"/>
      <c r="K105" s="114"/>
      <c r="L105" s="114"/>
      <c r="M105" s="114"/>
      <c r="N105" s="125"/>
      <c r="O105" s="114"/>
      <c r="P105" s="114"/>
      <c r="Q105" s="125"/>
      <c r="R105" s="125"/>
      <c r="S105" s="125"/>
      <c r="T105" s="114"/>
      <c r="U105" s="213"/>
      <c r="V105" s="114"/>
      <c r="W105" s="125"/>
      <c r="X105" s="125"/>
      <c r="Y105" s="125"/>
      <c r="Z105" s="114"/>
      <c r="AA105" s="114"/>
      <c r="AB105" s="114"/>
      <c r="AC105" s="125"/>
      <c r="AD105" s="125"/>
      <c r="AE105" s="125"/>
      <c r="AF105" s="213"/>
      <c r="AG105" s="213"/>
      <c r="AH105" s="213"/>
      <c r="AI105" s="233"/>
      <c r="AJ105" s="233"/>
      <c r="AK105" s="233"/>
      <c r="AL105" s="199"/>
      <c r="AR105" s="259"/>
    </row>
    <row r="106" spans="1:44" s="73" customFormat="1" ht="15">
      <c r="A106" s="112"/>
      <c r="C106" s="112"/>
      <c r="D106" s="114"/>
      <c r="E106" s="114"/>
      <c r="F106" s="232"/>
      <c r="G106" s="114"/>
      <c r="H106" s="114"/>
      <c r="I106" s="125"/>
      <c r="J106" s="114"/>
      <c r="K106" s="114"/>
      <c r="L106" s="114"/>
      <c r="M106" s="114"/>
      <c r="N106" s="125"/>
      <c r="O106" s="114"/>
      <c r="P106" s="114"/>
      <c r="Q106" s="125"/>
      <c r="R106" s="125"/>
      <c r="S106" s="125"/>
      <c r="T106" s="114"/>
      <c r="U106" s="213"/>
      <c r="V106" s="114"/>
      <c r="W106" s="125"/>
      <c r="X106" s="125"/>
      <c r="Y106" s="125"/>
      <c r="Z106" s="114"/>
      <c r="AA106" s="114"/>
      <c r="AB106" s="114"/>
      <c r="AC106" s="125"/>
      <c r="AD106" s="125"/>
      <c r="AE106" s="125"/>
      <c r="AF106" s="213"/>
      <c r="AG106" s="213"/>
      <c r="AH106" s="213"/>
      <c r="AI106" s="233"/>
      <c r="AJ106" s="233"/>
      <c r="AK106" s="233"/>
      <c r="AL106" s="199"/>
      <c r="AR106" s="259"/>
    </row>
    <row r="107" spans="1:44" s="73" customFormat="1" ht="15">
      <c r="A107" s="112"/>
      <c r="C107" s="112"/>
      <c r="D107" s="114"/>
      <c r="E107" s="114"/>
      <c r="F107" s="232"/>
      <c r="G107" s="114"/>
      <c r="H107" s="114"/>
      <c r="I107" s="125"/>
      <c r="J107" s="114"/>
      <c r="K107" s="114"/>
      <c r="L107" s="114"/>
      <c r="M107" s="114"/>
      <c r="N107" s="125"/>
      <c r="O107" s="114"/>
      <c r="P107" s="114"/>
      <c r="Q107" s="125"/>
      <c r="R107" s="125"/>
      <c r="S107" s="125"/>
      <c r="T107" s="114"/>
      <c r="U107" s="213"/>
      <c r="V107" s="114"/>
      <c r="W107" s="125"/>
      <c r="X107" s="125"/>
      <c r="Y107" s="125"/>
      <c r="Z107" s="114"/>
      <c r="AA107" s="114"/>
      <c r="AB107" s="114"/>
      <c r="AC107" s="125"/>
      <c r="AD107" s="125"/>
      <c r="AE107" s="125"/>
      <c r="AF107" s="213"/>
      <c r="AG107" s="213"/>
      <c r="AH107" s="213"/>
      <c r="AI107" s="233"/>
      <c r="AJ107" s="233"/>
      <c r="AK107" s="233"/>
      <c r="AL107" s="199"/>
      <c r="AR107" s="259"/>
    </row>
    <row r="108" spans="1:44" s="73" customFormat="1" ht="15">
      <c r="A108" s="112"/>
      <c r="C108" s="112"/>
      <c r="D108" s="114"/>
      <c r="E108" s="114"/>
      <c r="F108" s="232"/>
      <c r="G108" s="114"/>
      <c r="H108" s="114"/>
      <c r="I108" s="125"/>
      <c r="J108" s="114"/>
      <c r="K108" s="114"/>
      <c r="L108" s="114"/>
      <c r="M108" s="114"/>
      <c r="N108" s="125"/>
      <c r="O108" s="114"/>
      <c r="P108" s="114"/>
      <c r="Q108" s="125"/>
      <c r="R108" s="125"/>
      <c r="S108" s="125"/>
      <c r="T108" s="114"/>
      <c r="U108" s="213"/>
      <c r="V108" s="114"/>
      <c r="W108" s="125"/>
      <c r="X108" s="125"/>
      <c r="Y108" s="125"/>
      <c r="Z108" s="114"/>
      <c r="AA108" s="114"/>
      <c r="AB108" s="114"/>
      <c r="AC108" s="125"/>
      <c r="AD108" s="125"/>
      <c r="AE108" s="125"/>
      <c r="AF108" s="213"/>
      <c r="AG108" s="213"/>
      <c r="AH108" s="213"/>
      <c r="AI108" s="233"/>
      <c r="AJ108" s="233"/>
      <c r="AK108" s="233"/>
      <c r="AL108" s="199"/>
      <c r="AR108" s="259"/>
    </row>
    <row r="109" spans="1:44" s="73" customFormat="1" ht="15">
      <c r="A109" s="112"/>
      <c r="C109" s="112"/>
      <c r="D109" s="114"/>
      <c r="E109" s="114"/>
      <c r="F109" s="232"/>
      <c r="G109" s="114"/>
      <c r="H109" s="114"/>
      <c r="I109" s="125"/>
      <c r="J109" s="114"/>
      <c r="K109" s="114"/>
      <c r="L109" s="114"/>
      <c r="M109" s="114"/>
      <c r="N109" s="125"/>
      <c r="O109" s="114"/>
      <c r="P109" s="114"/>
      <c r="Q109" s="125"/>
      <c r="R109" s="125"/>
      <c r="S109" s="125"/>
      <c r="T109" s="114"/>
      <c r="U109" s="213"/>
      <c r="V109" s="114"/>
      <c r="W109" s="125"/>
      <c r="X109" s="125"/>
      <c r="Y109" s="125"/>
      <c r="Z109" s="114"/>
      <c r="AA109" s="114"/>
      <c r="AB109" s="114"/>
      <c r="AC109" s="125"/>
      <c r="AD109" s="125"/>
      <c r="AE109" s="125"/>
      <c r="AF109" s="213"/>
      <c r="AG109" s="213"/>
      <c r="AH109" s="213"/>
      <c r="AI109" s="233"/>
      <c r="AJ109" s="233"/>
      <c r="AK109" s="233"/>
      <c r="AL109" s="199"/>
      <c r="AR109" s="259"/>
    </row>
    <row r="110" spans="1:44" s="73" customFormat="1" ht="15">
      <c r="A110" s="112"/>
      <c r="C110" s="112"/>
      <c r="D110" s="114"/>
      <c r="E110" s="114"/>
      <c r="F110" s="232"/>
      <c r="G110" s="114"/>
      <c r="H110" s="114"/>
      <c r="I110" s="125"/>
      <c r="J110" s="114"/>
      <c r="K110" s="114"/>
      <c r="L110" s="114"/>
      <c r="M110" s="114"/>
      <c r="N110" s="125"/>
      <c r="O110" s="114"/>
      <c r="P110" s="114"/>
      <c r="Q110" s="125"/>
      <c r="R110" s="125"/>
      <c r="S110" s="125"/>
      <c r="T110" s="114"/>
      <c r="U110" s="213"/>
      <c r="V110" s="114"/>
      <c r="W110" s="125"/>
      <c r="X110" s="125"/>
      <c r="Y110" s="125"/>
      <c r="Z110" s="114"/>
      <c r="AA110" s="114"/>
      <c r="AB110" s="114"/>
      <c r="AC110" s="125"/>
      <c r="AD110" s="125"/>
      <c r="AE110" s="125"/>
      <c r="AF110" s="213"/>
      <c r="AG110" s="213"/>
      <c r="AH110" s="213"/>
      <c r="AI110" s="233"/>
      <c r="AJ110" s="233"/>
      <c r="AK110" s="233"/>
      <c r="AL110" s="199"/>
      <c r="AR110" s="259"/>
    </row>
    <row r="111" spans="1:44" s="73" customFormat="1" ht="15">
      <c r="A111" s="112"/>
      <c r="C111" s="112"/>
      <c r="D111" s="114"/>
      <c r="E111" s="114"/>
      <c r="F111" s="232"/>
      <c r="G111" s="114"/>
      <c r="H111" s="114"/>
      <c r="I111" s="125"/>
      <c r="J111" s="114"/>
      <c r="K111" s="114"/>
      <c r="L111" s="114"/>
      <c r="M111" s="114"/>
      <c r="N111" s="125"/>
      <c r="O111" s="114"/>
      <c r="P111" s="114"/>
      <c r="Q111" s="125"/>
      <c r="R111" s="125"/>
      <c r="S111" s="125"/>
      <c r="T111" s="114"/>
      <c r="U111" s="213"/>
      <c r="V111" s="114"/>
      <c r="W111" s="125"/>
      <c r="X111" s="125"/>
      <c r="Y111" s="125"/>
      <c r="Z111" s="114"/>
      <c r="AA111" s="114"/>
      <c r="AB111" s="114"/>
      <c r="AC111" s="125"/>
      <c r="AD111" s="125"/>
      <c r="AE111" s="125"/>
      <c r="AF111" s="213"/>
      <c r="AG111" s="213"/>
      <c r="AH111" s="213"/>
      <c r="AI111" s="233"/>
      <c r="AJ111" s="233"/>
      <c r="AK111" s="233"/>
      <c r="AL111" s="199"/>
      <c r="AR111" s="259"/>
    </row>
    <row r="112" spans="1:44" s="73" customFormat="1" ht="15">
      <c r="A112" s="112"/>
      <c r="C112" s="112"/>
      <c r="D112" s="114"/>
      <c r="E112" s="114"/>
      <c r="F112" s="232"/>
      <c r="G112" s="114"/>
      <c r="H112" s="114"/>
      <c r="I112" s="125"/>
      <c r="J112" s="114"/>
      <c r="K112" s="114"/>
      <c r="L112" s="114"/>
      <c r="M112" s="114"/>
      <c r="N112" s="125"/>
      <c r="O112" s="114"/>
      <c r="P112" s="114"/>
      <c r="Q112" s="125"/>
      <c r="R112" s="125"/>
      <c r="S112" s="125"/>
      <c r="T112" s="114"/>
      <c r="U112" s="213"/>
      <c r="V112" s="114"/>
      <c r="W112" s="125"/>
      <c r="X112" s="125"/>
      <c r="Y112" s="125"/>
      <c r="Z112" s="114"/>
      <c r="AA112" s="114"/>
      <c r="AB112" s="114"/>
      <c r="AC112" s="125"/>
      <c r="AD112" s="125"/>
      <c r="AE112" s="125"/>
      <c r="AF112" s="213"/>
      <c r="AG112" s="213"/>
      <c r="AH112" s="213"/>
      <c r="AI112" s="233"/>
      <c r="AJ112" s="233"/>
      <c r="AK112" s="233"/>
      <c r="AL112" s="199"/>
      <c r="AR112" s="259"/>
    </row>
    <row r="113" spans="1:44" s="73" customFormat="1" ht="15">
      <c r="A113" s="112"/>
      <c r="C113" s="112"/>
      <c r="D113" s="114"/>
      <c r="E113" s="114"/>
      <c r="F113" s="232"/>
      <c r="G113" s="114"/>
      <c r="H113" s="114"/>
      <c r="I113" s="125"/>
      <c r="J113" s="114"/>
      <c r="K113" s="114"/>
      <c r="L113" s="114"/>
      <c r="M113" s="114"/>
      <c r="N113" s="125"/>
      <c r="O113" s="114"/>
      <c r="P113" s="114"/>
      <c r="Q113" s="125"/>
      <c r="R113" s="125"/>
      <c r="S113" s="125"/>
      <c r="T113" s="114"/>
      <c r="U113" s="213"/>
      <c r="V113" s="114"/>
      <c r="W113" s="125"/>
      <c r="X113" s="125"/>
      <c r="Y113" s="125"/>
      <c r="Z113" s="114"/>
      <c r="AA113" s="114"/>
      <c r="AB113" s="114"/>
      <c r="AC113" s="125"/>
      <c r="AD113" s="125"/>
      <c r="AE113" s="125"/>
      <c r="AF113" s="213"/>
      <c r="AG113" s="213"/>
      <c r="AH113" s="213"/>
      <c r="AI113" s="233"/>
      <c r="AJ113" s="233"/>
      <c r="AK113" s="233"/>
      <c r="AL113" s="199"/>
      <c r="AR113" s="259"/>
    </row>
    <row r="114" spans="1:44" s="73" customFormat="1" ht="15">
      <c r="A114" s="112"/>
      <c r="C114" s="112"/>
      <c r="D114" s="114"/>
      <c r="E114" s="114"/>
      <c r="F114" s="232"/>
      <c r="G114" s="114"/>
      <c r="H114" s="114"/>
      <c r="I114" s="125"/>
      <c r="J114" s="114"/>
      <c r="K114" s="114"/>
      <c r="L114" s="114"/>
      <c r="M114" s="114"/>
      <c r="N114" s="125"/>
      <c r="O114" s="114"/>
      <c r="P114" s="114"/>
      <c r="Q114" s="125"/>
      <c r="R114" s="125"/>
      <c r="S114" s="125"/>
      <c r="T114" s="114"/>
      <c r="U114" s="213"/>
      <c r="V114" s="114"/>
      <c r="W114" s="125"/>
      <c r="X114" s="125"/>
      <c r="Y114" s="125"/>
      <c r="Z114" s="114"/>
      <c r="AA114" s="114"/>
      <c r="AB114" s="114"/>
      <c r="AC114" s="125"/>
      <c r="AD114" s="125"/>
      <c r="AE114" s="125"/>
      <c r="AF114" s="213"/>
      <c r="AG114" s="213"/>
      <c r="AH114" s="213"/>
      <c r="AI114" s="233"/>
      <c r="AJ114" s="233"/>
      <c r="AK114" s="233"/>
      <c r="AL114" s="199"/>
      <c r="AR114" s="259"/>
    </row>
    <row r="115" spans="1:44" s="73" customFormat="1" ht="15">
      <c r="A115" s="112"/>
      <c r="C115" s="112"/>
      <c r="D115" s="114"/>
      <c r="E115" s="114"/>
      <c r="F115" s="232"/>
      <c r="G115" s="114"/>
      <c r="H115" s="114"/>
      <c r="I115" s="125"/>
      <c r="J115" s="114"/>
      <c r="K115" s="114"/>
      <c r="L115" s="114"/>
      <c r="M115" s="114"/>
      <c r="N115" s="125"/>
      <c r="O115" s="114"/>
      <c r="P115" s="114"/>
      <c r="Q115" s="125"/>
      <c r="R115" s="125"/>
      <c r="S115" s="125"/>
      <c r="T115" s="114"/>
      <c r="U115" s="213"/>
      <c r="V115" s="114"/>
      <c r="W115" s="125"/>
      <c r="X115" s="125"/>
      <c r="Y115" s="125"/>
      <c r="Z115" s="114"/>
      <c r="AA115" s="114"/>
      <c r="AB115" s="114"/>
      <c r="AC115" s="125"/>
      <c r="AD115" s="125"/>
      <c r="AE115" s="125"/>
      <c r="AF115" s="213"/>
      <c r="AG115" s="213"/>
      <c r="AH115" s="213"/>
      <c r="AI115" s="233"/>
      <c r="AJ115" s="233"/>
      <c r="AK115" s="233"/>
      <c r="AL115" s="199"/>
      <c r="AR115" s="259"/>
    </row>
    <row r="116" spans="1:44" s="73" customFormat="1" ht="15">
      <c r="A116" s="112"/>
      <c r="C116" s="112"/>
      <c r="D116" s="114"/>
      <c r="E116" s="114"/>
      <c r="F116" s="232"/>
      <c r="G116" s="114"/>
      <c r="H116" s="114"/>
      <c r="I116" s="125"/>
      <c r="J116" s="114"/>
      <c r="K116" s="114"/>
      <c r="L116" s="114"/>
      <c r="M116" s="114"/>
      <c r="N116" s="125"/>
      <c r="O116" s="114"/>
      <c r="P116" s="114"/>
      <c r="Q116" s="125"/>
      <c r="R116" s="125"/>
      <c r="S116" s="125"/>
      <c r="T116" s="114"/>
      <c r="U116" s="213"/>
      <c r="V116" s="114"/>
      <c r="W116" s="125"/>
      <c r="X116" s="125"/>
      <c r="Y116" s="125"/>
      <c r="Z116" s="114"/>
      <c r="AA116" s="114"/>
      <c r="AB116" s="114"/>
      <c r="AC116" s="125"/>
      <c r="AD116" s="125"/>
      <c r="AE116" s="125"/>
      <c r="AF116" s="213"/>
      <c r="AG116" s="213"/>
      <c r="AH116" s="213"/>
      <c r="AI116" s="233"/>
      <c r="AJ116" s="233"/>
      <c r="AK116" s="233"/>
      <c r="AL116" s="199"/>
      <c r="AR116" s="259"/>
    </row>
    <row r="117" spans="1:44" s="73" customFormat="1" ht="15">
      <c r="A117" s="112"/>
      <c r="C117" s="112"/>
      <c r="D117" s="114"/>
      <c r="E117" s="114"/>
      <c r="F117" s="232"/>
      <c r="G117" s="114"/>
      <c r="H117" s="114"/>
      <c r="I117" s="125"/>
      <c r="J117" s="114"/>
      <c r="K117" s="114"/>
      <c r="L117" s="114"/>
      <c r="M117" s="114"/>
      <c r="N117" s="125"/>
      <c r="O117" s="114"/>
      <c r="P117" s="114"/>
      <c r="Q117" s="125"/>
      <c r="R117" s="125"/>
      <c r="S117" s="125"/>
      <c r="T117" s="114"/>
      <c r="U117" s="213"/>
      <c r="V117" s="114"/>
      <c r="W117" s="125"/>
      <c r="X117" s="125"/>
      <c r="Y117" s="125"/>
      <c r="Z117" s="114"/>
      <c r="AA117" s="114"/>
      <c r="AB117" s="114"/>
      <c r="AC117" s="125"/>
      <c r="AD117" s="125"/>
      <c r="AE117" s="125"/>
      <c r="AF117" s="213"/>
      <c r="AG117" s="213"/>
      <c r="AH117" s="213"/>
      <c r="AI117" s="233"/>
      <c r="AJ117" s="233"/>
      <c r="AK117" s="233"/>
      <c r="AL117" s="199"/>
      <c r="AR117" s="259"/>
    </row>
    <row r="118" spans="1:44" s="73" customFormat="1" ht="15">
      <c r="A118" s="112"/>
      <c r="C118" s="112"/>
      <c r="D118" s="114"/>
      <c r="E118" s="114"/>
      <c r="F118" s="232"/>
      <c r="G118" s="114"/>
      <c r="H118" s="114"/>
      <c r="I118" s="125"/>
      <c r="J118" s="114"/>
      <c r="K118" s="114"/>
      <c r="L118" s="114"/>
      <c r="M118" s="114"/>
      <c r="N118" s="125"/>
      <c r="O118" s="114"/>
      <c r="P118" s="114"/>
      <c r="Q118" s="125"/>
      <c r="R118" s="125"/>
      <c r="S118" s="125"/>
      <c r="T118" s="114"/>
      <c r="U118" s="213"/>
      <c r="V118" s="114"/>
      <c r="W118" s="125"/>
      <c r="X118" s="125"/>
      <c r="Y118" s="125"/>
      <c r="Z118" s="114"/>
      <c r="AA118" s="114"/>
      <c r="AB118" s="114"/>
      <c r="AC118" s="125"/>
      <c r="AD118" s="125"/>
      <c r="AE118" s="125"/>
      <c r="AF118" s="213"/>
      <c r="AG118" s="213"/>
      <c r="AH118" s="213"/>
      <c r="AI118" s="233"/>
      <c r="AJ118" s="233"/>
      <c r="AK118" s="233"/>
      <c r="AL118" s="199"/>
      <c r="AR118" s="259"/>
    </row>
    <row r="119" spans="1:44" s="73" customFormat="1" ht="15">
      <c r="A119" s="112"/>
      <c r="C119" s="112"/>
      <c r="D119" s="114"/>
      <c r="E119" s="114"/>
      <c r="F119" s="232"/>
      <c r="G119" s="114"/>
      <c r="H119" s="114"/>
      <c r="I119" s="125"/>
      <c r="J119" s="114"/>
      <c r="K119" s="114"/>
      <c r="L119" s="114"/>
      <c r="M119" s="114"/>
      <c r="N119" s="125"/>
      <c r="O119" s="114"/>
      <c r="P119" s="114"/>
      <c r="Q119" s="125"/>
      <c r="R119" s="125"/>
      <c r="S119" s="125"/>
      <c r="T119" s="114"/>
      <c r="U119" s="213"/>
      <c r="V119" s="114"/>
      <c r="W119" s="125"/>
      <c r="X119" s="125"/>
      <c r="Y119" s="125"/>
      <c r="Z119" s="114"/>
      <c r="AA119" s="114"/>
      <c r="AB119" s="114"/>
      <c r="AC119" s="125"/>
      <c r="AD119" s="125"/>
      <c r="AE119" s="125"/>
      <c r="AF119" s="213"/>
      <c r="AG119" s="213"/>
      <c r="AH119" s="213"/>
      <c r="AI119" s="233"/>
      <c r="AJ119" s="233"/>
      <c r="AK119" s="233"/>
      <c r="AL119" s="199"/>
      <c r="AR119" s="259"/>
    </row>
    <row r="120" spans="1:44" s="73" customFormat="1" ht="15">
      <c r="A120" s="112"/>
      <c r="C120" s="112"/>
      <c r="D120" s="114"/>
      <c r="E120" s="114"/>
      <c r="F120" s="232"/>
      <c r="G120" s="114"/>
      <c r="H120" s="114"/>
      <c r="I120" s="125"/>
      <c r="J120" s="114"/>
      <c r="K120" s="114"/>
      <c r="L120" s="114"/>
      <c r="M120" s="114"/>
      <c r="N120" s="125"/>
      <c r="O120" s="114"/>
      <c r="P120" s="114"/>
      <c r="Q120" s="125"/>
      <c r="R120" s="125"/>
      <c r="S120" s="125"/>
      <c r="T120" s="114"/>
      <c r="U120" s="213"/>
      <c r="V120" s="114"/>
      <c r="W120" s="125"/>
      <c r="X120" s="125"/>
      <c r="Y120" s="125"/>
      <c r="Z120" s="114"/>
      <c r="AA120" s="114"/>
      <c r="AB120" s="114"/>
      <c r="AC120" s="125"/>
      <c r="AD120" s="125"/>
      <c r="AE120" s="125"/>
      <c r="AF120" s="213"/>
      <c r="AG120" s="213"/>
      <c r="AH120" s="213"/>
      <c r="AI120" s="233"/>
      <c r="AJ120" s="233"/>
      <c r="AK120" s="233"/>
      <c r="AL120" s="199"/>
      <c r="AR120" s="259"/>
    </row>
    <row r="121" spans="1:44" s="73" customFormat="1" ht="15">
      <c r="A121" s="112"/>
      <c r="C121" s="112"/>
      <c r="D121" s="114"/>
      <c r="E121" s="114"/>
      <c r="F121" s="232"/>
      <c r="G121" s="114"/>
      <c r="H121" s="114"/>
      <c r="I121" s="125"/>
      <c r="J121" s="114"/>
      <c r="K121" s="114"/>
      <c r="L121" s="114"/>
      <c r="M121" s="114"/>
      <c r="N121" s="125"/>
      <c r="O121" s="114"/>
      <c r="P121" s="114"/>
      <c r="Q121" s="125"/>
      <c r="R121" s="125"/>
      <c r="S121" s="125"/>
      <c r="T121" s="114"/>
      <c r="U121" s="213"/>
      <c r="V121" s="114"/>
      <c r="W121" s="125"/>
      <c r="X121" s="125"/>
      <c r="Y121" s="125"/>
      <c r="Z121" s="114"/>
      <c r="AA121" s="114"/>
      <c r="AB121" s="114"/>
      <c r="AC121" s="125"/>
      <c r="AD121" s="125"/>
      <c r="AE121" s="125"/>
      <c r="AF121" s="213"/>
      <c r="AG121" s="213"/>
      <c r="AH121" s="213"/>
      <c r="AI121" s="233"/>
      <c r="AJ121" s="233"/>
      <c r="AK121" s="233"/>
      <c r="AL121" s="199"/>
      <c r="AR121" s="259"/>
    </row>
    <row r="122" spans="1:44" s="73" customFormat="1" ht="15">
      <c r="A122" s="112"/>
      <c r="C122" s="112"/>
      <c r="D122" s="114"/>
      <c r="E122" s="114"/>
      <c r="F122" s="232"/>
      <c r="G122" s="114"/>
      <c r="H122" s="114"/>
      <c r="I122" s="125"/>
      <c r="J122" s="114"/>
      <c r="K122" s="114"/>
      <c r="L122" s="114"/>
      <c r="M122" s="114"/>
      <c r="N122" s="125"/>
      <c r="O122" s="114"/>
      <c r="P122" s="114"/>
      <c r="Q122" s="125"/>
      <c r="R122" s="125"/>
      <c r="S122" s="125"/>
      <c r="T122" s="114"/>
      <c r="U122" s="213"/>
      <c r="V122" s="114"/>
      <c r="W122" s="125"/>
      <c r="X122" s="125"/>
      <c r="Y122" s="125"/>
      <c r="Z122" s="114"/>
      <c r="AA122" s="114"/>
      <c r="AB122" s="114"/>
      <c r="AC122" s="125"/>
      <c r="AD122" s="125"/>
      <c r="AE122" s="125"/>
      <c r="AF122" s="213"/>
      <c r="AG122" s="213"/>
      <c r="AH122" s="213"/>
      <c r="AI122" s="233"/>
      <c r="AJ122" s="233"/>
      <c r="AK122" s="233"/>
      <c r="AL122" s="199"/>
      <c r="AR122" s="259"/>
    </row>
    <row r="123" spans="1:44" s="73" customFormat="1" ht="15">
      <c r="A123" s="112"/>
      <c r="C123" s="112"/>
      <c r="D123" s="114"/>
      <c r="E123" s="114"/>
      <c r="F123" s="232"/>
      <c r="G123" s="114"/>
      <c r="H123" s="114"/>
      <c r="I123" s="125"/>
      <c r="J123" s="114"/>
      <c r="K123" s="114"/>
      <c r="L123" s="114"/>
      <c r="M123" s="114"/>
      <c r="N123" s="125"/>
      <c r="O123" s="114"/>
      <c r="P123" s="114"/>
      <c r="Q123" s="125"/>
      <c r="R123" s="125"/>
      <c r="S123" s="125"/>
      <c r="T123" s="114"/>
      <c r="U123" s="213"/>
      <c r="V123" s="114"/>
      <c r="W123" s="125"/>
      <c r="X123" s="125"/>
      <c r="Y123" s="125"/>
      <c r="Z123" s="114"/>
      <c r="AA123" s="114"/>
      <c r="AB123" s="114"/>
      <c r="AC123" s="125"/>
      <c r="AD123" s="125"/>
      <c r="AE123" s="125"/>
      <c r="AF123" s="213"/>
      <c r="AG123" s="213"/>
      <c r="AH123" s="213"/>
      <c r="AI123" s="233"/>
      <c r="AJ123" s="233"/>
      <c r="AK123" s="233"/>
      <c r="AL123" s="199"/>
      <c r="AR123" s="259"/>
    </row>
    <row r="124" spans="1:44" s="73" customFormat="1" ht="15">
      <c r="A124" s="112"/>
      <c r="C124" s="112"/>
      <c r="D124" s="114"/>
      <c r="E124" s="114"/>
      <c r="F124" s="232"/>
      <c r="G124" s="114"/>
      <c r="H124" s="114"/>
      <c r="I124" s="125"/>
      <c r="J124" s="114"/>
      <c r="K124" s="114"/>
      <c r="L124" s="114"/>
      <c r="M124" s="114"/>
      <c r="N124" s="125"/>
      <c r="O124" s="114"/>
      <c r="P124" s="114"/>
      <c r="Q124" s="125"/>
      <c r="R124" s="125"/>
      <c r="S124" s="125"/>
      <c r="T124" s="114"/>
      <c r="U124" s="213"/>
      <c r="V124" s="114"/>
      <c r="W124" s="125"/>
      <c r="X124" s="125"/>
      <c r="Y124" s="125"/>
      <c r="Z124" s="114"/>
      <c r="AA124" s="114"/>
      <c r="AB124" s="114"/>
      <c r="AC124" s="125"/>
      <c r="AD124" s="125"/>
      <c r="AE124" s="125"/>
      <c r="AF124" s="213"/>
      <c r="AG124" s="213"/>
      <c r="AH124" s="213"/>
      <c r="AI124" s="233"/>
      <c r="AJ124" s="233"/>
      <c r="AK124" s="233"/>
      <c r="AL124" s="199"/>
      <c r="AR124" s="259"/>
    </row>
    <row r="125" spans="1:44" s="73" customFormat="1" ht="15">
      <c r="A125" s="112"/>
      <c r="C125" s="112"/>
      <c r="D125" s="114"/>
      <c r="E125" s="114"/>
      <c r="F125" s="232"/>
      <c r="G125" s="114"/>
      <c r="H125" s="114"/>
      <c r="I125" s="125"/>
      <c r="J125" s="114"/>
      <c r="K125" s="114"/>
      <c r="L125" s="114"/>
      <c r="M125" s="114"/>
      <c r="N125" s="125"/>
      <c r="O125" s="114"/>
      <c r="P125" s="114"/>
      <c r="Q125" s="125"/>
      <c r="R125" s="125"/>
      <c r="S125" s="125"/>
      <c r="T125" s="114"/>
      <c r="U125" s="213"/>
      <c r="V125" s="114"/>
      <c r="W125" s="125"/>
      <c r="X125" s="125"/>
      <c r="Y125" s="125"/>
      <c r="Z125" s="114"/>
      <c r="AA125" s="114"/>
      <c r="AB125" s="114"/>
      <c r="AC125" s="125"/>
      <c r="AD125" s="125"/>
      <c r="AE125" s="125"/>
      <c r="AF125" s="213"/>
      <c r="AG125" s="213"/>
      <c r="AH125" s="213"/>
      <c r="AI125" s="233"/>
      <c r="AJ125" s="233"/>
      <c r="AK125" s="233"/>
      <c r="AL125" s="199"/>
      <c r="AR125" s="259"/>
    </row>
    <row r="126" spans="1:44" s="73" customFormat="1" ht="15">
      <c r="A126" s="112"/>
      <c r="C126" s="112"/>
      <c r="D126" s="114"/>
      <c r="E126" s="114"/>
      <c r="F126" s="232"/>
      <c r="G126" s="114"/>
      <c r="H126" s="114"/>
      <c r="I126" s="125"/>
      <c r="J126" s="114"/>
      <c r="K126" s="114"/>
      <c r="L126" s="114"/>
      <c r="M126" s="114"/>
      <c r="N126" s="125"/>
      <c r="O126" s="114"/>
      <c r="P126" s="114"/>
      <c r="Q126" s="125"/>
      <c r="R126" s="125"/>
      <c r="S126" s="125"/>
      <c r="T126" s="114"/>
      <c r="U126" s="213"/>
      <c r="V126" s="114"/>
      <c r="W126" s="125"/>
      <c r="X126" s="125"/>
      <c r="Y126" s="125"/>
      <c r="Z126" s="114"/>
      <c r="AA126" s="114"/>
      <c r="AB126" s="114"/>
      <c r="AC126" s="125"/>
      <c r="AD126" s="125"/>
      <c r="AE126" s="125"/>
      <c r="AF126" s="213"/>
      <c r="AG126" s="213"/>
      <c r="AH126" s="213"/>
      <c r="AI126" s="233"/>
      <c r="AJ126" s="233"/>
      <c r="AK126" s="233"/>
      <c r="AL126" s="199"/>
      <c r="AR126" s="259"/>
    </row>
    <row r="127" spans="1:44" s="73" customFormat="1" ht="15">
      <c r="A127" s="112"/>
      <c r="C127" s="112"/>
      <c r="D127" s="114"/>
      <c r="E127" s="114"/>
      <c r="F127" s="232"/>
      <c r="G127" s="114"/>
      <c r="H127" s="114"/>
      <c r="I127" s="125"/>
      <c r="J127" s="114"/>
      <c r="K127" s="114"/>
      <c r="L127" s="114"/>
      <c r="M127" s="114"/>
      <c r="N127" s="125"/>
      <c r="O127" s="114"/>
      <c r="P127" s="114"/>
      <c r="Q127" s="125"/>
      <c r="R127" s="125"/>
      <c r="S127" s="125"/>
      <c r="T127" s="114"/>
      <c r="U127" s="213"/>
      <c r="V127" s="114"/>
      <c r="W127" s="125"/>
      <c r="X127" s="125"/>
      <c r="Y127" s="125"/>
      <c r="Z127" s="114"/>
      <c r="AA127" s="114"/>
      <c r="AB127" s="114"/>
      <c r="AC127" s="125"/>
      <c r="AD127" s="125"/>
      <c r="AE127" s="125"/>
      <c r="AF127" s="213"/>
      <c r="AG127" s="213"/>
      <c r="AH127" s="213"/>
      <c r="AI127" s="233"/>
      <c r="AJ127" s="233"/>
      <c r="AK127" s="233"/>
      <c r="AL127" s="199"/>
      <c r="AR127" s="259"/>
    </row>
    <row r="128" spans="1:44" s="73" customFormat="1" ht="15">
      <c r="A128" s="112"/>
      <c r="C128" s="112"/>
      <c r="D128" s="114"/>
      <c r="E128" s="114"/>
      <c r="F128" s="232"/>
      <c r="G128" s="114"/>
      <c r="H128" s="114"/>
      <c r="I128" s="125"/>
      <c r="J128" s="114"/>
      <c r="K128" s="114"/>
      <c r="L128" s="114"/>
      <c r="M128" s="114"/>
      <c r="N128" s="125"/>
      <c r="O128" s="114"/>
      <c r="P128" s="114"/>
      <c r="Q128" s="125"/>
      <c r="R128" s="125"/>
      <c r="S128" s="125"/>
      <c r="T128" s="114"/>
      <c r="U128" s="213"/>
      <c r="V128" s="114"/>
      <c r="W128" s="125"/>
      <c r="X128" s="125"/>
      <c r="Y128" s="125"/>
      <c r="Z128" s="114"/>
      <c r="AA128" s="114"/>
      <c r="AB128" s="114"/>
      <c r="AC128" s="125"/>
      <c r="AD128" s="125"/>
      <c r="AE128" s="125"/>
      <c r="AF128" s="213"/>
      <c r="AG128" s="213"/>
      <c r="AH128" s="213"/>
      <c r="AI128" s="233"/>
      <c r="AJ128" s="233"/>
      <c r="AK128" s="233"/>
      <c r="AL128" s="199"/>
      <c r="AR128" s="259"/>
    </row>
    <row r="129" spans="1:44" s="73" customFormat="1" ht="15">
      <c r="A129" s="112"/>
      <c r="C129" s="112"/>
      <c r="D129" s="114"/>
      <c r="E129" s="114"/>
      <c r="F129" s="232"/>
      <c r="G129" s="114"/>
      <c r="H129" s="114"/>
      <c r="I129" s="125"/>
      <c r="J129" s="114"/>
      <c r="K129" s="114"/>
      <c r="L129" s="114"/>
      <c r="M129" s="114"/>
      <c r="N129" s="125"/>
      <c r="O129" s="114"/>
      <c r="P129" s="114"/>
      <c r="Q129" s="125"/>
      <c r="R129" s="125"/>
      <c r="S129" s="125"/>
      <c r="T129" s="114"/>
      <c r="U129" s="213"/>
      <c r="V129" s="114"/>
      <c r="W129" s="125"/>
      <c r="X129" s="125"/>
      <c r="Y129" s="125"/>
      <c r="Z129" s="114"/>
      <c r="AA129" s="114"/>
      <c r="AB129" s="114"/>
      <c r="AC129" s="125"/>
      <c r="AD129" s="125"/>
      <c r="AE129" s="125"/>
      <c r="AF129" s="213"/>
      <c r="AG129" s="213"/>
      <c r="AH129" s="213"/>
      <c r="AI129" s="233"/>
      <c r="AJ129" s="233"/>
      <c r="AK129" s="233"/>
      <c r="AL129" s="199"/>
      <c r="AR129" s="259"/>
    </row>
    <row r="130" spans="1:44" s="73" customFormat="1" ht="15">
      <c r="A130" s="112"/>
      <c r="C130" s="112"/>
      <c r="D130" s="114"/>
      <c r="E130" s="114"/>
      <c r="F130" s="232"/>
      <c r="G130" s="114"/>
      <c r="H130" s="114"/>
      <c r="I130" s="125"/>
      <c r="J130" s="114"/>
      <c r="K130" s="114"/>
      <c r="L130" s="114"/>
      <c r="M130" s="114"/>
      <c r="N130" s="125"/>
      <c r="O130" s="114"/>
      <c r="P130" s="114"/>
      <c r="Q130" s="125"/>
      <c r="R130" s="125"/>
      <c r="S130" s="125"/>
      <c r="T130" s="114"/>
      <c r="U130" s="213"/>
      <c r="V130" s="114"/>
      <c r="W130" s="125"/>
      <c r="X130" s="125"/>
      <c r="Y130" s="125"/>
      <c r="Z130" s="114"/>
      <c r="AA130" s="114"/>
      <c r="AB130" s="114"/>
      <c r="AC130" s="125"/>
      <c r="AD130" s="125"/>
      <c r="AE130" s="125"/>
      <c r="AF130" s="213"/>
      <c r="AG130" s="213"/>
      <c r="AH130" s="213"/>
      <c r="AI130" s="233"/>
      <c r="AJ130" s="233"/>
      <c r="AK130" s="233"/>
      <c r="AL130" s="199"/>
      <c r="AR130" s="259"/>
    </row>
    <row r="131" spans="1:44" s="73" customFormat="1" ht="15">
      <c r="A131" s="112"/>
      <c r="C131" s="112"/>
      <c r="D131" s="114"/>
      <c r="E131" s="114"/>
      <c r="F131" s="232"/>
      <c r="G131" s="114"/>
      <c r="H131" s="114"/>
      <c r="I131" s="125"/>
      <c r="J131" s="114"/>
      <c r="K131" s="114"/>
      <c r="L131" s="114"/>
      <c r="M131" s="114"/>
      <c r="N131" s="125"/>
      <c r="O131" s="114"/>
      <c r="P131" s="114"/>
      <c r="Q131" s="125"/>
      <c r="R131" s="125"/>
      <c r="S131" s="125"/>
      <c r="T131" s="114"/>
      <c r="U131" s="213"/>
      <c r="V131" s="114"/>
      <c r="W131" s="125"/>
      <c r="X131" s="125"/>
      <c r="Y131" s="125"/>
      <c r="Z131" s="114"/>
      <c r="AA131" s="114"/>
      <c r="AB131" s="114"/>
      <c r="AC131" s="125"/>
      <c r="AD131" s="125"/>
      <c r="AE131" s="125"/>
      <c r="AF131" s="213"/>
      <c r="AG131" s="213"/>
      <c r="AH131" s="213"/>
      <c r="AI131" s="233"/>
      <c r="AJ131" s="233"/>
      <c r="AK131" s="233"/>
      <c r="AL131" s="199"/>
      <c r="AR131" s="259"/>
    </row>
    <row r="132" spans="1:44" s="73" customFormat="1" ht="15">
      <c r="A132" s="112"/>
      <c r="C132" s="112"/>
      <c r="D132" s="114"/>
      <c r="E132" s="114"/>
      <c r="F132" s="232"/>
      <c r="G132" s="114"/>
      <c r="H132" s="114"/>
      <c r="I132" s="125"/>
      <c r="J132" s="114"/>
      <c r="K132" s="114"/>
      <c r="L132" s="114"/>
      <c r="M132" s="114"/>
      <c r="N132" s="125"/>
      <c r="O132" s="114"/>
      <c r="P132" s="114"/>
      <c r="Q132" s="125"/>
      <c r="R132" s="125"/>
      <c r="S132" s="125"/>
      <c r="T132" s="114"/>
      <c r="U132" s="213"/>
      <c r="V132" s="114"/>
      <c r="W132" s="125"/>
      <c r="X132" s="125"/>
      <c r="Y132" s="125"/>
      <c r="Z132" s="114"/>
      <c r="AA132" s="114"/>
      <c r="AB132" s="114"/>
      <c r="AC132" s="125"/>
      <c r="AD132" s="125"/>
      <c r="AE132" s="125"/>
      <c r="AF132" s="213"/>
      <c r="AG132" s="213"/>
      <c r="AH132" s="213"/>
      <c r="AI132" s="233"/>
      <c r="AJ132" s="233"/>
      <c r="AK132" s="233"/>
      <c r="AL132" s="199"/>
      <c r="AR132" s="259"/>
    </row>
    <row r="133" spans="1:44" s="73" customFormat="1" ht="15">
      <c r="A133" s="112"/>
      <c r="C133" s="112"/>
      <c r="D133" s="114"/>
      <c r="E133" s="114"/>
      <c r="F133" s="232"/>
      <c r="G133" s="114"/>
      <c r="H133" s="114"/>
      <c r="I133" s="125"/>
      <c r="J133" s="114"/>
      <c r="K133" s="114"/>
      <c r="L133" s="114"/>
      <c r="M133" s="114"/>
      <c r="N133" s="125"/>
      <c r="O133" s="114"/>
      <c r="P133" s="114"/>
      <c r="Q133" s="125"/>
      <c r="R133" s="125"/>
      <c r="S133" s="125"/>
      <c r="T133" s="114"/>
      <c r="U133" s="213"/>
      <c r="V133" s="114"/>
      <c r="W133" s="125"/>
      <c r="X133" s="125"/>
      <c r="Y133" s="125"/>
      <c r="Z133" s="114"/>
      <c r="AA133" s="114"/>
      <c r="AB133" s="114"/>
      <c r="AC133" s="125"/>
      <c r="AD133" s="125"/>
      <c r="AE133" s="125"/>
      <c r="AF133" s="213"/>
      <c r="AG133" s="213"/>
      <c r="AH133" s="213"/>
      <c r="AI133" s="233"/>
      <c r="AJ133" s="233"/>
      <c r="AK133" s="233"/>
      <c r="AL133" s="199"/>
      <c r="AR133" s="259"/>
    </row>
    <row r="134" spans="1:44" s="73" customFormat="1" ht="15">
      <c r="A134" s="112"/>
      <c r="C134" s="112"/>
      <c r="D134" s="114"/>
      <c r="E134" s="114"/>
      <c r="F134" s="232"/>
      <c r="G134" s="114"/>
      <c r="H134" s="114"/>
      <c r="I134" s="125"/>
      <c r="J134" s="114"/>
      <c r="K134" s="114"/>
      <c r="L134" s="114"/>
      <c r="M134" s="114"/>
      <c r="N134" s="125"/>
      <c r="O134" s="114"/>
      <c r="P134" s="114"/>
      <c r="Q134" s="125"/>
      <c r="R134" s="125"/>
      <c r="S134" s="125"/>
      <c r="T134" s="114"/>
      <c r="U134" s="213"/>
      <c r="V134" s="114"/>
      <c r="W134" s="125"/>
      <c r="X134" s="125"/>
      <c r="Y134" s="125"/>
      <c r="Z134" s="114"/>
      <c r="AA134" s="114"/>
      <c r="AB134" s="114"/>
      <c r="AC134" s="125"/>
      <c r="AD134" s="125"/>
      <c r="AE134" s="125"/>
      <c r="AF134" s="213"/>
      <c r="AG134" s="213"/>
      <c r="AH134" s="213"/>
      <c r="AI134" s="233"/>
      <c r="AJ134" s="233"/>
      <c r="AK134" s="233"/>
      <c r="AL134" s="199"/>
      <c r="AR134" s="259"/>
    </row>
    <row r="135" spans="1:44" s="73" customFormat="1" ht="15">
      <c r="A135" s="112"/>
      <c r="C135" s="112"/>
      <c r="D135" s="114"/>
      <c r="E135" s="114"/>
      <c r="F135" s="232"/>
      <c r="G135" s="114"/>
      <c r="H135" s="114"/>
      <c r="I135" s="125"/>
      <c r="J135" s="114"/>
      <c r="K135" s="114"/>
      <c r="L135" s="114"/>
      <c r="M135" s="114"/>
      <c r="N135" s="125"/>
      <c r="O135" s="114"/>
      <c r="P135" s="114"/>
      <c r="Q135" s="125"/>
      <c r="R135" s="125"/>
      <c r="S135" s="125"/>
      <c r="T135" s="114"/>
      <c r="U135" s="213"/>
      <c r="V135" s="114"/>
      <c r="W135" s="125"/>
      <c r="X135" s="125"/>
      <c r="Y135" s="125"/>
      <c r="Z135" s="114"/>
      <c r="AA135" s="114"/>
      <c r="AB135" s="114"/>
      <c r="AC135" s="125"/>
      <c r="AD135" s="125"/>
      <c r="AE135" s="125"/>
      <c r="AF135" s="213"/>
      <c r="AG135" s="213"/>
      <c r="AH135" s="213"/>
      <c r="AI135" s="233"/>
      <c r="AJ135" s="233"/>
      <c r="AK135" s="233"/>
      <c r="AL135" s="199"/>
      <c r="AR135" s="259"/>
    </row>
    <row r="136" spans="1:44" s="73" customFormat="1" ht="15">
      <c r="A136" s="112"/>
      <c r="C136" s="112"/>
      <c r="D136" s="114"/>
      <c r="E136" s="114"/>
      <c r="F136" s="232"/>
      <c r="G136" s="114"/>
      <c r="H136" s="114"/>
      <c r="I136" s="125"/>
      <c r="J136" s="114"/>
      <c r="K136" s="114"/>
      <c r="L136" s="114"/>
      <c r="M136" s="114"/>
      <c r="N136" s="125"/>
      <c r="O136" s="114"/>
      <c r="P136" s="114"/>
      <c r="Q136" s="125"/>
      <c r="R136" s="125"/>
      <c r="S136" s="125"/>
      <c r="T136" s="114"/>
      <c r="U136" s="213"/>
      <c r="V136" s="114"/>
      <c r="W136" s="125"/>
      <c r="X136" s="125"/>
      <c r="Y136" s="125"/>
      <c r="Z136" s="114"/>
      <c r="AA136" s="114"/>
      <c r="AB136" s="114"/>
      <c r="AC136" s="125"/>
      <c r="AD136" s="125"/>
      <c r="AE136" s="125"/>
      <c r="AF136" s="213"/>
      <c r="AG136" s="213"/>
      <c r="AH136" s="213"/>
      <c r="AI136" s="233"/>
      <c r="AJ136" s="233"/>
      <c r="AK136" s="233"/>
      <c r="AL136" s="199"/>
      <c r="AR136" s="259"/>
    </row>
    <row r="137" spans="1:44" s="73" customFormat="1" ht="15">
      <c r="A137" s="112"/>
      <c r="C137" s="112"/>
      <c r="D137" s="114"/>
      <c r="E137" s="114"/>
      <c r="F137" s="232"/>
      <c r="G137" s="114"/>
      <c r="H137" s="114"/>
      <c r="I137" s="125"/>
      <c r="J137" s="114"/>
      <c r="K137" s="114"/>
      <c r="L137" s="114"/>
      <c r="M137" s="114"/>
      <c r="N137" s="125"/>
      <c r="O137" s="114"/>
      <c r="P137" s="114"/>
      <c r="Q137" s="125"/>
      <c r="R137" s="125"/>
      <c r="S137" s="125"/>
      <c r="T137" s="114"/>
      <c r="U137" s="213"/>
      <c r="V137" s="114"/>
      <c r="W137" s="125"/>
      <c r="X137" s="125"/>
      <c r="Y137" s="125"/>
      <c r="Z137" s="114"/>
      <c r="AA137" s="114"/>
      <c r="AB137" s="114"/>
      <c r="AC137" s="125"/>
      <c r="AD137" s="125"/>
      <c r="AE137" s="125"/>
      <c r="AF137" s="213"/>
      <c r="AG137" s="213"/>
      <c r="AH137" s="213"/>
      <c r="AI137" s="233"/>
      <c r="AJ137" s="233"/>
      <c r="AK137" s="233"/>
      <c r="AL137" s="199"/>
      <c r="AR137" s="259"/>
    </row>
    <row r="138" spans="1:44" s="73" customFormat="1" ht="15">
      <c r="A138" s="112"/>
      <c r="C138" s="112"/>
      <c r="D138" s="114"/>
      <c r="E138" s="114"/>
      <c r="F138" s="232"/>
      <c r="G138" s="114"/>
      <c r="H138" s="114"/>
      <c r="I138" s="125"/>
      <c r="J138" s="114"/>
      <c r="K138" s="114"/>
      <c r="L138" s="114"/>
      <c r="M138" s="114"/>
      <c r="N138" s="125"/>
      <c r="O138" s="114"/>
      <c r="P138" s="114"/>
      <c r="Q138" s="125"/>
      <c r="R138" s="125"/>
      <c r="S138" s="125"/>
      <c r="T138" s="114"/>
      <c r="U138" s="213"/>
      <c r="V138" s="114"/>
      <c r="W138" s="125"/>
      <c r="X138" s="125"/>
      <c r="Y138" s="125"/>
      <c r="Z138" s="114"/>
      <c r="AA138" s="114"/>
      <c r="AB138" s="114"/>
      <c r="AC138" s="125"/>
      <c r="AD138" s="125"/>
      <c r="AE138" s="125"/>
      <c r="AF138" s="213"/>
      <c r="AG138" s="213"/>
      <c r="AH138" s="213"/>
      <c r="AI138" s="233"/>
      <c r="AJ138" s="233"/>
      <c r="AK138" s="233"/>
      <c r="AL138" s="199"/>
      <c r="AR138" s="259"/>
    </row>
    <row r="139" spans="1:44" s="73" customFormat="1" ht="15">
      <c r="A139" s="112"/>
      <c r="C139" s="112"/>
      <c r="D139" s="114"/>
      <c r="E139" s="114"/>
      <c r="F139" s="232"/>
      <c r="G139" s="114"/>
      <c r="H139" s="114"/>
      <c r="I139" s="125"/>
      <c r="J139" s="114"/>
      <c r="K139" s="114"/>
      <c r="L139" s="114"/>
      <c r="M139" s="114"/>
      <c r="N139" s="125"/>
      <c r="O139" s="114"/>
      <c r="P139" s="114"/>
      <c r="Q139" s="125"/>
      <c r="R139" s="125"/>
      <c r="S139" s="125"/>
      <c r="T139" s="114"/>
      <c r="U139" s="213"/>
      <c r="V139" s="114"/>
      <c r="W139" s="125"/>
      <c r="X139" s="125"/>
      <c r="Y139" s="125"/>
      <c r="Z139" s="114"/>
      <c r="AA139" s="114"/>
      <c r="AB139" s="114"/>
      <c r="AC139" s="125"/>
      <c r="AD139" s="125"/>
      <c r="AE139" s="125"/>
      <c r="AF139" s="213"/>
      <c r="AG139" s="213"/>
      <c r="AH139" s="213"/>
      <c r="AI139" s="233"/>
      <c r="AJ139" s="233"/>
      <c r="AK139" s="233"/>
      <c r="AL139" s="199"/>
      <c r="AR139" s="259"/>
    </row>
    <row r="140" spans="1:44" s="73" customFormat="1" ht="15">
      <c r="A140" s="112"/>
      <c r="C140" s="112"/>
      <c r="D140" s="114"/>
      <c r="E140" s="114"/>
      <c r="F140" s="232"/>
      <c r="G140" s="114"/>
      <c r="H140" s="114"/>
      <c r="I140" s="125"/>
      <c r="J140" s="114"/>
      <c r="K140" s="114"/>
      <c r="L140" s="114"/>
      <c r="M140" s="114"/>
      <c r="N140" s="125"/>
      <c r="O140" s="114"/>
      <c r="P140" s="114"/>
      <c r="Q140" s="125"/>
      <c r="R140" s="125"/>
      <c r="S140" s="125"/>
      <c r="T140" s="114"/>
      <c r="U140" s="213"/>
      <c r="V140" s="114"/>
      <c r="W140" s="125"/>
      <c r="X140" s="125"/>
      <c r="Y140" s="125"/>
      <c r="Z140" s="114"/>
      <c r="AA140" s="114"/>
      <c r="AB140" s="114"/>
      <c r="AC140" s="125"/>
      <c r="AD140" s="125"/>
      <c r="AE140" s="125"/>
      <c r="AF140" s="213"/>
      <c r="AG140" s="213"/>
      <c r="AH140" s="213"/>
      <c r="AI140" s="233"/>
      <c r="AJ140" s="233"/>
      <c r="AK140" s="233"/>
      <c r="AL140" s="199"/>
      <c r="AR140" s="259"/>
    </row>
    <row r="141" spans="1:44" s="73" customFormat="1" ht="15">
      <c r="A141" s="112"/>
      <c r="C141" s="112"/>
      <c r="D141" s="114"/>
      <c r="E141" s="114"/>
      <c r="F141" s="232"/>
      <c r="G141" s="114"/>
      <c r="H141" s="114"/>
      <c r="I141" s="125"/>
      <c r="J141" s="114"/>
      <c r="K141" s="114"/>
      <c r="L141" s="114"/>
      <c r="M141" s="114"/>
      <c r="N141" s="125"/>
      <c r="O141" s="114"/>
      <c r="P141" s="114"/>
      <c r="Q141" s="125"/>
      <c r="R141" s="125"/>
      <c r="S141" s="125"/>
      <c r="T141" s="114"/>
      <c r="U141" s="213"/>
      <c r="V141" s="114"/>
      <c r="W141" s="125"/>
      <c r="X141" s="125"/>
      <c r="Y141" s="125"/>
      <c r="Z141" s="114"/>
      <c r="AA141" s="114"/>
      <c r="AB141" s="114"/>
      <c r="AC141" s="125"/>
      <c r="AD141" s="125"/>
      <c r="AE141" s="125"/>
      <c r="AF141" s="213"/>
      <c r="AG141" s="213"/>
      <c r="AH141" s="213"/>
      <c r="AI141" s="233"/>
      <c r="AJ141" s="233"/>
      <c r="AK141" s="233"/>
      <c r="AL141" s="199"/>
      <c r="AR141" s="259"/>
    </row>
    <row r="142" spans="1:44" s="73" customFormat="1" ht="15">
      <c r="A142" s="112"/>
      <c r="C142" s="112"/>
      <c r="D142" s="114"/>
      <c r="E142" s="114"/>
      <c r="F142" s="232"/>
      <c r="G142" s="114"/>
      <c r="H142" s="114"/>
      <c r="I142" s="125"/>
      <c r="J142" s="114"/>
      <c r="K142" s="114"/>
      <c r="L142" s="114"/>
      <c r="M142" s="114"/>
      <c r="N142" s="125"/>
      <c r="O142" s="114"/>
      <c r="P142" s="114"/>
      <c r="Q142" s="125"/>
      <c r="R142" s="125"/>
      <c r="S142" s="125"/>
      <c r="T142" s="114"/>
      <c r="U142" s="213"/>
      <c r="V142" s="114"/>
      <c r="W142" s="125"/>
      <c r="X142" s="125"/>
      <c r="Y142" s="125"/>
      <c r="Z142" s="114"/>
      <c r="AA142" s="114"/>
      <c r="AB142" s="114"/>
      <c r="AC142" s="125"/>
      <c r="AD142" s="125"/>
      <c r="AE142" s="125"/>
      <c r="AF142" s="213"/>
      <c r="AG142" s="213"/>
      <c r="AH142" s="213"/>
      <c r="AI142" s="233"/>
      <c r="AJ142" s="233"/>
      <c r="AK142" s="233"/>
      <c r="AL142" s="199"/>
      <c r="AR142" s="259"/>
    </row>
    <row r="143" spans="1:44" s="73" customFormat="1" ht="15">
      <c r="A143" s="112"/>
      <c r="C143" s="112"/>
      <c r="D143" s="114"/>
      <c r="E143" s="114"/>
      <c r="F143" s="232"/>
      <c r="G143" s="114"/>
      <c r="H143" s="114"/>
      <c r="I143" s="125"/>
      <c r="J143" s="114"/>
      <c r="K143" s="114"/>
      <c r="L143" s="114"/>
      <c r="M143" s="114"/>
      <c r="N143" s="125"/>
      <c r="O143" s="114"/>
      <c r="P143" s="114"/>
      <c r="Q143" s="125"/>
      <c r="R143" s="125"/>
      <c r="S143" s="125"/>
      <c r="T143" s="114"/>
      <c r="U143" s="213"/>
      <c r="V143" s="114"/>
      <c r="W143" s="125"/>
      <c r="X143" s="125"/>
      <c r="Y143" s="125"/>
      <c r="Z143" s="114"/>
      <c r="AA143" s="114"/>
      <c r="AB143" s="114"/>
      <c r="AC143" s="125"/>
      <c r="AD143" s="125"/>
      <c r="AE143" s="125"/>
      <c r="AF143" s="213"/>
      <c r="AG143" s="213"/>
      <c r="AH143" s="213"/>
      <c r="AI143" s="233"/>
      <c r="AJ143" s="233"/>
      <c r="AK143" s="233"/>
      <c r="AL143" s="199"/>
      <c r="AR143" s="259"/>
    </row>
    <row r="144" spans="1:44" s="73" customFormat="1" ht="15">
      <c r="A144" s="112"/>
      <c r="C144" s="112"/>
      <c r="D144" s="114"/>
      <c r="E144" s="114"/>
      <c r="F144" s="232"/>
      <c r="G144" s="114"/>
      <c r="H144" s="114"/>
      <c r="I144" s="125"/>
      <c r="J144" s="114"/>
      <c r="K144" s="114"/>
      <c r="L144" s="114"/>
      <c r="M144" s="114"/>
      <c r="N144" s="125"/>
      <c r="O144" s="114"/>
      <c r="P144" s="114"/>
      <c r="Q144" s="125"/>
      <c r="R144" s="125"/>
      <c r="S144" s="125"/>
      <c r="T144" s="114"/>
      <c r="U144" s="213"/>
      <c r="V144" s="114"/>
      <c r="W144" s="125"/>
      <c r="X144" s="125"/>
      <c r="Y144" s="125"/>
      <c r="Z144" s="114"/>
      <c r="AA144" s="114"/>
      <c r="AB144" s="114"/>
      <c r="AC144" s="125"/>
      <c r="AD144" s="125"/>
      <c r="AE144" s="125"/>
      <c r="AF144" s="213"/>
      <c r="AG144" s="213"/>
      <c r="AH144" s="213"/>
      <c r="AI144" s="233"/>
      <c r="AJ144" s="233"/>
      <c r="AK144" s="233"/>
      <c r="AL144" s="199"/>
      <c r="AR144" s="259"/>
    </row>
    <row r="145" spans="1:44" s="73" customFormat="1" ht="15">
      <c r="A145" s="112"/>
      <c r="C145" s="112"/>
      <c r="D145" s="114"/>
      <c r="E145" s="114"/>
      <c r="F145" s="232"/>
      <c r="G145" s="114"/>
      <c r="H145" s="114"/>
      <c r="I145" s="125"/>
      <c r="J145" s="114"/>
      <c r="K145" s="114"/>
      <c r="L145" s="114"/>
      <c r="M145" s="114"/>
      <c r="N145" s="125"/>
      <c r="O145" s="114"/>
      <c r="P145" s="114"/>
      <c r="Q145" s="125"/>
      <c r="R145" s="125"/>
      <c r="S145" s="125"/>
      <c r="T145" s="114"/>
      <c r="U145" s="213"/>
      <c r="V145" s="114"/>
      <c r="W145" s="125"/>
      <c r="X145" s="125"/>
      <c r="Y145" s="125"/>
      <c r="Z145" s="114"/>
      <c r="AA145" s="114"/>
      <c r="AB145" s="114"/>
      <c r="AC145" s="125"/>
      <c r="AD145" s="125"/>
      <c r="AE145" s="125"/>
      <c r="AF145" s="213"/>
      <c r="AG145" s="213"/>
      <c r="AH145" s="213"/>
      <c r="AI145" s="233"/>
      <c r="AJ145" s="233"/>
      <c r="AK145" s="233"/>
      <c r="AL145" s="199"/>
      <c r="AR145" s="259"/>
    </row>
    <row r="146" spans="1:44" s="73" customFormat="1" ht="15">
      <c r="A146" s="112"/>
      <c r="C146" s="112"/>
      <c r="D146" s="114"/>
      <c r="E146" s="114"/>
      <c r="F146" s="232"/>
      <c r="G146" s="114"/>
      <c r="H146" s="114"/>
      <c r="I146" s="125"/>
      <c r="J146" s="114"/>
      <c r="K146" s="114"/>
      <c r="L146" s="114"/>
      <c r="M146" s="114"/>
      <c r="N146" s="125"/>
      <c r="O146" s="114"/>
      <c r="P146" s="114"/>
      <c r="Q146" s="125"/>
      <c r="R146" s="125"/>
      <c r="S146" s="125"/>
      <c r="T146" s="114"/>
      <c r="U146" s="213"/>
      <c r="V146" s="114"/>
      <c r="W146" s="125"/>
      <c r="X146" s="125"/>
      <c r="Y146" s="125"/>
      <c r="Z146" s="114"/>
      <c r="AA146" s="114"/>
      <c r="AB146" s="114"/>
      <c r="AC146" s="125"/>
      <c r="AD146" s="125"/>
      <c r="AE146" s="125"/>
      <c r="AF146" s="213"/>
      <c r="AG146" s="213"/>
      <c r="AH146" s="213"/>
      <c r="AI146" s="233"/>
      <c r="AJ146" s="233"/>
      <c r="AK146" s="233"/>
      <c r="AL146" s="199"/>
      <c r="AR146" s="259"/>
    </row>
    <row r="147" spans="1:44" s="73" customFormat="1" ht="15">
      <c r="A147" s="112"/>
      <c r="C147" s="112"/>
      <c r="D147" s="114"/>
      <c r="E147" s="114"/>
      <c r="F147" s="232"/>
      <c r="G147" s="114"/>
      <c r="H147" s="114"/>
      <c r="I147" s="125"/>
      <c r="J147" s="114"/>
      <c r="K147" s="114"/>
      <c r="L147" s="114"/>
      <c r="M147" s="114"/>
      <c r="N147" s="125"/>
      <c r="O147" s="114"/>
      <c r="P147" s="114"/>
      <c r="Q147" s="125"/>
      <c r="R147" s="125"/>
      <c r="S147" s="125"/>
      <c r="T147" s="114"/>
      <c r="U147" s="213"/>
      <c r="V147" s="114"/>
      <c r="W147" s="125"/>
      <c r="X147" s="125"/>
      <c r="Y147" s="125"/>
      <c r="Z147" s="114"/>
      <c r="AA147" s="114"/>
      <c r="AB147" s="114"/>
      <c r="AC147" s="125"/>
      <c r="AD147" s="125"/>
      <c r="AE147" s="125"/>
      <c r="AF147" s="213"/>
      <c r="AG147" s="213"/>
      <c r="AH147" s="213"/>
      <c r="AI147" s="233"/>
      <c r="AJ147" s="233"/>
      <c r="AK147" s="233"/>
      <c r="AL147" s="199"/>
      <c r="AR147" s="259"/>
    </row>
    <row r="148" spans="1:44" s="73" customFormat="1" ht="15">
      <c r="A148" s="112"/>
      <c r="C148" s="112"/>
      <c r="D148" s="114"/>
      <c r="E148" s="114"/>
      <c r="F148" s="232"/>
      <c r="G148" s="114"/>
      <c r="H148" s="114"/>
      <c r="I148" s="125"/>
      <c r="J148" s="114"/>
      <c r="K148" s="114"/>
      <c r="L148" s="114"/>
      <c r="M148" s="114"/>
      <c r="N148" s="125"/>
      <c r="O148" s="114"/>
      <c r="P148" s="114"/>
      <c r="Q148" s="125"/>
      <c r="R148" s="125"/>
      <c r="S148" s="125"/>
      <c r="T148" s="114"/>
      <c r="U148" s="213"/>
      <c r="V148" s="114"/>
      <c r="W148" s="125"/>
      <c r="X148" s="125"/>
      <c r="Y148" s="125"/>
      <c r="Z148" s="114"/>
      <c r="AA148" s="114"/>
      <c r="AB148" s="114"/>
      <c r="AC148" s="125"/>
      <c r="AD148" s="125"/>
      <c r="AE148" s="125"/>
      <c r="AF148" s="213"/>
      <c r="AG148" s="213"/>
      <c r="AH148" s="213"/>
      <c r="AI148" s="233"/>
      <c r="AJ148" s="233"/>
      <c r="AK148" s="233"/>
      <c r="AL148" s="199"/>
      <c r="AR148" s="259"/>
    </row>
    <row r="149" spans="1:44" s="73" customFormat="1" ht="15">
      <c r="A149" s="112"/>
      <c r="C149" s="112"/>
      <c r="D149" s="114"/>
      <c r="E149" s="114"/>
      <c r="F149" s="232"/>
      <c r="G149" s="114"/>
      <c r="H149" s="114"/>
      <c r="I149" s="125"/>
      <c r="J149" s="114"/>
      <c r="K149" s="114"/>
      <c r="L149" s="114"/>
      <c r="M149" s="114"/>
      <c r="N149" s="125"/>
      <c r="O149" s="114"/>
      <c r="P149" s="114"/>
      <c r="Q149" s="125"/>
      <c r="R149" s="125"/>
      <c r="S149" s="125"/>
      <c r="T149" s="114"/>
      <c r="U149" s="213"/>
      <c r="V149" s="114"/>
      <c r="W149" s="125"/>
      <c r="X149" s="125"/>
      <c r="Y149" s="125"/>
      <c r="Z149" s="114"/>
      <c r="AA149" s="114"/>
      <c r="AB149" s="114"/>
      <c r="AC149" s="125"/>
      <c r="AD149" s="125"/>
      <c r="AE149" s="125"/>
      <c r="AF149" s="213"/>
      <c r="AG149" s="213"/>
      <c r="AH149" s="213"/>
      <c r="AI149" s="233"/>
      <c r="AJ149" s="233"/>
      <c r="AK149" s="233"/>
      <c r="AL149" s="199"/>
      <c r="AR149" s="259"/>
    </row>
    <row r="150" spans="1:44" s="73" customFormat="1" ht="15">
      <c r="A150" s="112"/>
      <c r="C150" s="112"/>
      <c r="D150" s="114"/>
      <c r="E150" s="114"/>
      <c r="F150" s="232"/>
      <c r="G150" s="114"/>
      <c r="H150" s="114"/>
      <c r="I150" s="125"/>
      <c r="J150" s="114"/>
      <c r="K150" s="114"/>
      <c r="L150" s="114"/>
      <c r="M150" s="114"/>
      <c r="N150" s="125"/>
      <c r="O150" s="114"/>
      <c r="P150" s="114"/>
      <c r="Q150" s="125"/>
      <c r="R150" s="125"/>
      <c r="S150" s="125"/>
      <c r="T150" s="114"/>
      <c r="U150" s="213"/>
      <c r="V150" s="114"/>
      <c r="W150" s="125"/>
      <c r="X150" s="125"/>
      <c r="Y150" s="125"/>
      <c r="Z150" s="114"/>
      <c r="AA150" s="114"/>
      <c r="AB150" s="114"/>
      <c r="AC150" s="125"/>
      <c r="AD150" s="125"/>
      <c r="AE150" s="125"/>
      <c r="AF150" s="213"/>
      <c r="AG150" s="213"/>
      <c r="AH150" s="213"/>
      <c r="AI150" s="233"/>
      <c r="AJ150" s="233"/>
      <c r="AK150" s="233"/>
      <c r="AL150" s="199"/>
      <c r="AR150" s="259"/>
    </row>
    <row r="151" spans="1:44" s="73" customFormat="1" ht="15">
      <c r="A151" s="112"/>
      <c r="C151" s="112"/>
      <c r="D151" s="114"/>
      <c r="E151" s="114"/>
      <c r="F151" s="232"/>
      <c r="G151" s="114"/>
      <c r="H151" s="114"/>
      <c r="I151" s="125"/>
      <c r="J151" s="114"/>
      <c r="K151" s="114"/>
      <c r="L151" s="114"/>
      <c r="M151" s="114"/>
      <c r="N151" s="125"/>
      <c r="O151" s="114"/>
      <c r="P151" s="114"/>
      <c r="Q151" s="125"/>
      <c r="R151" s="125"/>
      <c r="S151" s="125"/>
      <c r="T151" s="114"/>
      <c r="U151" s="213"/>
      <c r="V151" s="114"/>
      <c r="W151" s="125"/>
      <c r="X151" s="125"/>
      <c r="Y151" s="125"/>
      <c r="Z151" s="114"/>
      <c r="AA151" s="114"/>
      <c r="AB151" s="114"/>
      <c r="AC151" s="125"/>
      <c r="AD151" s="125"/>
      <c r="AE151" s="125"/>
      <c r="AF151" s="213"/>
      <c r="AG151" s="213"/>
      <c r="AH151" s="213"/>
      <c r="AI151" s="233"/>
      <c r="AJ151" s="233"/>
      <c r="AK151" s="233"/>
      <c r="AL151" s="199"/>
      <c r="AR151" s="259"/>
    </row>
    <row r="152" spans="1:44" s="73" customFormat="1" ht="15">
      <c r="A152" s="112"/>
      <c r="C152" s="112"/>
      <c r="D152" s="114"/>
      <c r="E152" s="114"/>
      <c r="F152" s="232"/>
      <c r="G152" s="114"/>
      <c r="H152" s="114"/>
      <c r="I152" s="125"/>
      <c r="J152" s="114"/>
      <c r="K152" s="114"/>
      <c r="L152" s="114"/>
      <c r="M152" s="114"/>
      <c r="N152" s="125"/>
      <c r="O152" s="114"/>
      <c r="P152" s="114"/>
      <c r="Q152" s="125"/>
      <c r="R152" s="125"/>
      <c r="S152" s="125"/>
      <c r="T152" s="114"/>
      <c r="U152" s="213"/>
      <c r="V152" s="114"/>
      <c r="W152" s="125"/>
      <c r="X152" s="125"/>
      <c r="Y152" s="125"/>
      <c r="Z152" s="114"/>
      <c r="AA152" s="114"/>
      <c r="AB152" s="114"/>
      <c r="AC152" s="125"/>
      <c r="AD152" s="125"/>
      <c r="AE152" s="125"/>
      <c r="AF152" s="213"/>
      <c r="AG152" s="213"/>
      <c r="AH152" s="213"/>
      <c r="AI152" s="233"/>
      <c r="AJ152" s="233"/>
      <c r="AK152" s="233"/>
      <c r="AL152" s="199"/>
      <c r="AR152" s="259"/>
    </row>
    <row r="153" spans="1:44" s="73" customFormat="1" ht="15">
      <c r="A153" s="112"/>
      <c r="C153" s="112"/>
      <c r="D153" s="114"/>
      <c r="E153" s="114"/>
      <c r="F153" s="232"/>
      <c r="G153" s="114"/>
      <c r="H153" s="114"/>
      <c r="I153" s="125"/>
      <c r="J153" s="114"/>
      <c r="K153" s="114"/>
      <c r="L153" s="114"/>
      <c r="M153" s="114"/>
      <c r="N153" s="125"/>
      <c r="O153" s="114"/>
      <c r="P153" s="114"/>
      <c r="Q153" s="125"/>
      <c r="R153" s="125"/>
      <c r="S153" s="125"/>
      <c r="T153" s="114"/>
      <c r="U153" s="213"/>
      <c r="V153" s="114"/>
      <c r="W153" s="125"/>
      <c r="X153" s="125"/>
      <c r="Y153" s="125"/>
      <c r="Z153" s="114"/>
      <c r="AA153" s="114"/>
      <c r="AB153" s="114"/>
      <c r="AC153" s="125"/>
      <c r="AD153" s="125"/>
      <c r="AE153" s="125"/>
      <c r="AF153" s="213"/>
      <c r="AG153" s="213"/>
      <c r="AH153" s="213"/>
      <c r="AI153" s="233"/>
      <c r="AJ153" s="233"/>
      <c r="AK153" s="233"/>
      <c r="AL153" s="199"/>
      <c r="AR153" s="259"/>
    </row>
    <row r="154" spans="1:44" s="73" customFormat="1" ht="15">
      <c r="A154" s="112"/>
      <c r="C154" s="112"/>
      <c r="D154" s="114"/>
      <c r="E154" s="114"/>
      <c r="F154" s="232"/>
      <c r="G154" s="114"/>
      <c r="H154" s="114"/>
      <c r="I154" s="125"/>
      <c r="J154" s="114"/>
      <c r="K154" s="114"/>
      <c r="L154" s="114"/>
      <c r="M154" s="114"/>
      <c r="N154" s="125"/>
      <c r="O154" s="114"/>
      <c r="P154" s="114"/>
      <c r="Q154" s="125"/>
      <c r="R154" s="125"/>
      <c r="S154" s="125"/>
      <c r="T154" s="114"/>
      <c r="U154" s="213"/>
      <c r="V154" s="114"/>
      <c r="W154" s="125"/>
      <c r="X154" s="125"/>
      <c r="Y154" s="125"/>
      <c r="Z154" s="114"/>
      <c r="AA154" s="114"/>
      <c r="AB154" s="114"/>
      <c r="AC154" s="125"/>
      <c r="AD154" s="125"/>
      <c r="AE154" s="125"/>
      <c r="AF154" s="213"/>
      <c r="AG154" s="213"/>
      <c r="AH154" s="213"/>
      <c r="AI154" s="233"/>
      <c r="AJ154" s="233"/>
      <c r="AK154" s="233"/>
      <c r="AL154" s="199"/>
      <c r="AR154" s="259"/>
    </row>
    <row r="155" spans="1:44" s="73" customFormat="1" ht="15">
      <c r="A155" s="112"/>
      <c r="C155" s="112"/>
      <c r="D155" s="114"/>
      <c r="E155" s="114"/>
      <c r="F155" s="232"/>
      <c r="G155" s="114"/>
      <c r="H155" s="114"/>
      <c r="I155" s="125"/>
      <c r="J155" s="114"/>
      <c r="K155" s="114"/>
      <c r="L155" s="114"/>
      <c r="M155" s="114"/>
      <c r="N155" s="125"/>
      <c r="O155" s="114"/>
      <c r="P155" s="114"/>
      <c r="Q155" s="125"/>
      <c r="R155" s="125"/>
      <c r="S155" s="125"/>
      <c r="T155" s="114"/>
      <c r="U155" s="213"/>
      <c r="V155" s="114"/>
      <c r="W155" s="125"/>
      <c r="X155" s="125"/>
      <c r="Y155" s="125"/>
      <c r="Z155" s="114"/>
      <c r="AA155" s="114"/>
      <c r="AB155" s="114"/>
      <c r="AC155" s="125"/>
      <c r="AD155" s="125"/>
      <c r="AE155" s="125"/>
      <c r="AF155" s="213"/>
      <c r="AG155" s="213"/>
      <c r="AH155" s="213"/>
      <c r="AI155" s="233"/>
      <c r="AJ155" s="233"/>
      <c r="AK155" s="233"/>
      <c r="AL155" s="199"/>
      <c r="AR155" s="259"/>
    </row>
    <row r="156" spans="1:44" s="73" customFormat="1" ht="15">
      <c r="A156" s="112"/>
      <c r="C156" s="112"/>
      <c r="D156" s="114"/>
      <c r="E156" s="114"/>
      <c r="F156" s="232"/>
      <c r="G156" s="114"/>
      <c r="H156" s="114"/>
      <c r="I156" s="125"/>
      <c r="J156" s="114"/>
      <c r="K156" s="114"/>
      <c r="L156" s="114"/>
      <c r="M156" s="114"/>
      <c r="N156" s="125"/>
      <c r="O156" s="114"/>
      <c r="P156" s="114"/>
      <c r="Q156" s="125"/>
      <c r="R156" s="125"/>
      <c r="S156" s="125"/>
      <c r="T156" s="114"/>
      <c r="U156" s="213"/>
      <c r="V156" s="114"/>
      <c r="W156" s="125"/>
      <c r="X156" s="125"/>
      <c r="Y156" s="125"/>
      <c r="Z156" s="114"/>
      <c r="AA156" s="114"/>
      <c r="AB156" s="114"/>
      <c r="AC156" s="125"/>
      <c r="AD156" s="125"/>
      <c r="AE156" s="125"/>
      <c r="AF156" s="213"/>
      <c r="AG156" s="213"/>
      <c r="AH156" s="213"/>
      <c r="AI156" s="233"/>
      <c r="AJ156" s="233"/>
      <c r="AK156" s="233"/>
      <c r="AL156" s="199"/>
      <c r="AR156" s="259"/>
    </row>
    <row r="157" spans="1:44" s="73" customFormat="1" ht="15">
      <c r="A157" s="112"/>
      <c r="C157" s="112"/>
      <c r="D157" s="114"/>
      <c r="E157" s="114"/>
      <c r="F157" s="232"/>
      <c r="G157" s="114"/>
      <c r="H157" s="114"/>
      <c r="I157" s="125"/>
      <c r="J157" s="114"/>
      <c r="K157" s="114"/>
      <c r="L157" s="114"/>
      <c r="M157" s="114"/>
      <c r="N157" s="125"/>
      <c r="O157" s="114"/>
      <c r="P157" s="114"/>
      <c r="Q157" s="125"/>
      <c r="R157" s="125"/>
      <c r="S157" s="125"/>
      <c r="T157" s="114"/>
      <c r="U157" s="213"/>
      <c r="V157" s="114"/>
      <c r="W157" s="125"/>
      <c r="X157" s="125"/>
      <c r="Y157" s="125"/>
      <c r="Z157" s="114"/>
      <c r="AA157" s="114"/>
      <c r="AB157" s="114"/>
      <c r="AC157" s="125"/>
      <c r="AD157" s="125"/>
      <c r="AE157" s="125"/>
      <c r="AF157" s="213"/>
      <c r="AG157" s="213"/>
      <c r="AH157" s="213"/>
      <c r="AI157" s="233"/>
      <c r="AJ157" s="233"/>
      <c r="AK157" s="233"/>
      <c r="AL157" s="199"/>
      <c r="AR157" s="259"/>
    </row>
    <row r="158" spans="1:44" s="73" customFormat="1" ht="15">
      <c r="A158" s="112"/>
      <c r="C158" s="112"/>
      <c r="D158" s="114"/>
      <c r="E158" s="114"/>
      <c r="F158" s="232"/>
      <c r="G158" s="114"/>
      <c r="H158" s="114"/>
      <c r="I158" s="125"/>
      <c r="J158" s="114"/>
      <c r="K158" s="114"/>
      <c r="L158" s="114"/>
      <c r="M158" s="114"/>
      <c r="N158" s="125"/>
      <c r="O158" s="114"/>
      <c r="P158" s="114"/>
      <c r="Q158" s="125"/>
      <c r="R158" s="125"/>
      <c r="S158" s="125"/>
      <c r="T158" s="114"/>
      <c r="U158" s="213"/>
      <c r="V158" s="114"/>
      <c r="W158" s="125"/>
      <c r="X158" s="125"/>
      <c r="Y158" s="125"/>
      <c r="Z158" s="114"/>
      <c r="AA158" s="114"/>
      <c r="AB158" s="114"/>
      <c r="AC158" s="125"/>
      <c r="AD158" s="125"/>
      <c r="AE158" s="125"/>
      <c r="AF158" s="213"/>
      <c r="AG158" s="213"/>
      <c r="AH158" s="213"/>
      <c r="AI158" s="233"/>
      <c r="AJ158" s="233"/>
      <c r="AK158" s="233"/>
      <c r="AL158" s="199"/>
      <c r="AR158" s="259"/>
    </row>
    <row r="159" spans="1:44" s="73" customFormat="1" ht="15">
      <c r="A159" s="112"/>
      <c r="C159" s="112"/>
      <c r="D159" s="114"/>
      <c r="E159" s="114"/>
      <c r="F159" s="232"/>
      <c r="G159" s="114"/>
      <c r="H159" s="114"/>
      <c r="I159" s="125"/>
      <c r="J159" s="114"/>
      <c r="K159" s="114"/>
      <c r="L159" s="114"/>
      <c r="M159" s="114"/>
      <c r="N159" s="125"/>
      <c r="O159" s="114"/>
      <c r="P159" s="114"/>
      <c r="Q159" s="125"/>
      <c r="R159" s="125"/>
      <c r="S159" s="125"/>
      <c r="T159" s="114"/>
      <c r="U159" s="213"/>
      <c r="V159" s="114"/>
      <c r="W159" s="125"/>
      <c r="X159" s="125"/>
      <c r="Y159" s="125"/>
      <c r="Z159" s="114"/>
      <c r="AA159" s="114"/>
      <c r="AB159" s="114"/>
      <c r="AC159" s="125"/>
      <c r="AD159" s="125"/>
      <c r="AE159" s="125"/>
      <c r="AF159" s="213"/>
      <c r="AG159" s="213"/>
      <c r="AH159" s="213"/>
      <c r="AI159" s="233"/>
      <c r="AJ159" s="233"/>
      <c r="AK159" s="233"/>
      <c r="AL159" s="199"/>
      <c r="AR159" s="259"/>
    </row>
    <row r="160" spans="1:44" s="73" customFormat="1" ht="15">
      <c r="A160" s="112"/>
      <c r="C160" s="112"/>
      <c r="D160" s="114"/>
      <c r="E160" s="114"/>
      <c r="F160" s="232"/>
      <c r="G160" s="114"/>
      <c r="H160" s="114"/>
      <c r="I160" s="125"/>
      <c r="J160" s="114"/>
      <c r="K160" s="114"/>
      <c r="L160" s="114"/>
      <c r="M160" s="114"/>
      <c r="N160" s="125"/>
      <c r="O160" s="114"/>
      <c r="P160" s="114"/>
      <c r="Q160" s="125"/>
      <c r="R160" s="125"/>
      <c r="S160" s="125"/>
      <c r="T160" s="114"/>
      <c r="U160" s="213"/>
      <c r="V160" s="114"/>
      <c r="W160" s="125"/>
      <c r="X160" s="125"/>
      <c r="Y160" s="125"/>
      <c r="Z160" s="114"/>
      <c r="AA160" s="114"/>
      <c r="AB160" s="114"/>
      <c r="AC160" s="125"/>
      <c r="AD160" s="125"/>
      <c r="AE160" s="125"/>
      <c r="AF160" s="213"/>
      <c r="AG160" s="213"/>
      <c r="AH160" s="213"/>
      <c r="AI160" s="233"/>
      <c r="AJ160" s="233"/>
      <c r="AK160" s="233"/>
      <c r="AL160" s="199"/>
      <c r="AR160" s="259"/>
    </row>
    <row r="161" spans="1:44" s="73" customFormat="1" ht="15">
      <c r="A161" s="112"/>
      <c r="C161" s="112"/>
      <c r="D161" s="114"/>
      <c r="E161" s="114"/>
      <c r="F161" s="232"/>
      <c r="G161" s="114"/>
      <c r="H161" s="114"/>
      <c r="I161" s="125"/>
      <c r="J161" s="114"/>
      <c r="K161" s="114"/>
      <c r="L161" s="114"/>
      <c r="M161" s="114"/>
      <c r="N161" s="125"/>
      <c r="O161" s="114"/>
      <c r="P161" s="114"/>
      <c r="Q161" s="125"/>
      <c r="R161" s="125"/>
      <c r="S161" s="125"/>
      <c r="T161" s="114"/>
      <c r="U161" s="213"/>
      <c r="V161" s="114"/>
      <c r="W161" s="125"/>
      <c r="X161" s="125"/>
      <c r="Y161" s="125"/>
      <c r="Z161" s="114"/>
      <c r="AA161" s="114"/>
      <c r="AB161" s="114"/>
      <c r="AC161" s="125"/>
      <c r="AD161" s="125"/>
      <c r="AE161" s="125"/>
      <c r="AF161" s="213"/>
      <c r="AG161" s="213"/>
      <c r="AH161" s="213"/>
      <c r="AI161" s="233"/>
      <c r="AJ161" s="233"/>
      <c r="AK161" s="233"/>
      <c r="AL161" s="199"/>
      <c r="AR161" s="259"/>
    </row>
    <row r="162" spans="1:44" s="73" customFormat="1" ht="15">
      <c r="A162" s="112"/>
      <c r="C162" s="112"/>
      <c r="D162" s="114"/>
      <c r="E162" s="114"/>
      <c r="F162" s="232"/>
      <c r="G162" s="114"/>
      <c r="H162" s="114"/>
      <c r="I162" s="125"/>
      <c r="J162" s="114"/>
      <c r="K162" s="114"/>
      <c r="L162" s="114"/>
      <c r="M162" s="114"/>
      <c r="N162" s="125"/>
      <c r="O162" s="114"/>
      <c r="P162" s="114"/>
      <c r="Q162" s="125"/>
      <c r="R162" s="125"/>
      <c r="S162" s="125"/>
      <c r="T162" s="114"/>
      <c r="U162" s="213"/>
      <c r="V162" s="114"/>
      <c r="W162" s="125"/>
      <c r="X162" s="125"/>
      <c r="Y162" s="125"/>
      <c r="Z162" s="114"/>
      <c r="AA162" s="114"/>
      <c r="AB162" s="114"/>
      <c r="AC162" s="125"/>
      <c r="AD162" s="125"/>
      <c r="AE162" s="125"/>
      <c r="AF162" s="213"/>
      <c r="AG162" s="213"/>
      <c r="AH162" s="213"/>
      <c r="AI162" s="233"/>
      <c r="AJ162" s="233"/>
      <c r="AK162" s="233"/>
      <c r="AL162" s="199"/>
      <c r="AR162" s="259"/>
    </row>
    <row r="163" spans="1:44" s="73" customFormat="1" ht="15">
      <c r="A163" s="112"/>
      <c r="C163" s="112"/>
      <c r="D163" s="114"/>
      <c r="E163" s="114"/>
      <c r="F163" s="232"/>
      <c r="G163" s="114"/>
      <c r="H163" s="114"/>
      <c r="I163" s="125"/>
      <c r="J163" s="114"/>
      <c r="K163" s="114"/>
      <c r="L163" s="114"/>
      <c r="M163" s="114"/>
      <c r="N163" s="125"/>
      <c r="O163" s="114"/>
      <c r="P163" s="114"/>
      <c r="Q163" s="125"/>
      <c r="R163" s="125"/>
      <c r="S163" s="125"/>
      <c r="T163" s="114"/>
      <c r="U163" s="213"/>
      <c r="V163" s="114"/>
      <c r="W163" s="125"/>
      <c r="X163" s="125"/>
      <c r="Y163" s="125"/>
      <c r="Z163" s="114"/>
      <c r="AA163" s="114"/>
      <c r="AB163" s="114"/>
      <c r="AC163" s="125"/>
      <c r="AD163" s="125"/>
      <c r="AE163" s="125"/>
      <c r="AF163" s="213"/>
      <c r="AG163" s="213"/>
      <c r="AH163" s="213"/>
      <c r="AI163" s="233"/>
      <c r="AJ163" s="233"/>
      <c r="AK163" s="233"/>
      <c r="AL163" s="199"/>
      <c r="AR163" s="259"/>
    </row>
    <row r="164" spans="1:44" s="73" customFormat="1" ht="15">
      <c r="A164" s="112"/>
      <c r="C164" s="112"/>
      <c r="D164" s="114"/>
      <c r="E164" s="114"/>
      <c r="F164" s="232"/>
      <c r="G164" s="114"/>
      <c r="H164" s="114"/>
      <c r="I164" s="125"/>
      <c r="J164" s="114"/>
      <c r="K164" s="114"/>
      <c r="L164" s="114"/>
      <c r="M164" s="114"/>
      <c r="N164" s="125"/>
      <c r="O164" s="114"/>
      <c r="P164" s="114"/>
      <c r="Q164" s="125"/>
      <c r="R164" s="125"/>
      <c r="S164" s="125"/>
      <c r="T164" s="114"/>
      <c r="U164" s="213"/>
      <c r="V164" s="114"/>
      <c r="W164" s="125"/>
      <c r="X164" s="125"/>
      <c r="Y164" s="125"/>
      <c r="Z164" s="114"/>
      <c r="AA164" s="114"/>
      <c r="AB164" s="114"/>
      <c r="AC164" s="125"/>
      <c r="AD164" s="125"/>
      <c r="AE164" s="125"/>
      <c r="AF164" s="213"/>
      <c r="AG164" s="213"/>
      <c r="AH164" s="213"/>
      <c r="AI164" s="233"/>
      <c r="AJ164" s="233"/>
      <c r="AK164" s="233"/>
      <c r="AL164" s="199"/>
      <c r="AR164" s="259"/>
    </row>
    <row r="165" spans="1:44" s="73" customFormat="1" ht="15">
      <c r="A165" s="112"/>
      <c r="C165" s="112"/>
      <c r="D165" s="114"/>
      <c r="E165" s="114"/>
      <c r="F165" s="232"/>
      <c r="G165" s="114"/>
      <c r="H165" s="114"/>
      <c r="I165" s="125"/>
      <c r="J165" s="114"/>
      <c r="K165" s="114"/>
      <c r="L165" s="114"/>
      <c r="M165" s="114"/>
      <c r="N165" s="125"/>
      <c r="O165" s="114"/>
      <c r="P165" s="114"/>
      <c r="Q165" s="125"/>
      <c r="R165" s="125"/>
      <c r="S165" s="125"/>
      <c r="T165" s="114"/>
      <c r="U165" s="213"/>
      <c r="V165" s="114"/>
      <c r="W165" s="125"/>
      <c r="X165" s="125"/>
      <c r="Y165" s="125"/>
      <c r="Z165" s="114"/>
      <c r="AA165" s="114"/>
      <c r="AB165" s="114"/>
      <c r="AC165" s="125"/>
      <c r="AD165" s="125"/>
      <c r="AE165" s="125"/>
      <c r="AF165" s="213"/>
      <c r="AG165" s="213"/>
      <c r="AH165" s="213"/>
      <c r="AI165" s="233"/>
      <c r="AJ165" s="233"/>
      <c r="AK165" s="233"/>
      <c r="AL165" s="199"/>
      <c r="AR165" s="259"/>
    </row>
    <row r="166" spans="1:44" s="73" customFormat="1" ht="15">
      <c r="A166" s="112"/>
      <c r="C166" s="112"/>
      <c r="D166" s="114"/>
      <c r="E166" s="114"/>
      <c r="F166" s="232"/>
      <c r="G166" s="114"/>
      <c r="H166" s="114"/>
      <c r="I166" s="125"/>
      <c r="J166" s="114"/>
      <c r="K166" s="114"/>
      <c r="L166" s="114"/>
      <c r="M166" s="114"/>
      <c r="N166" s="125"/>
      <c r="O166" s="114"/>
      <c r="P166" s="114"/>
      <c r="Q166" s="125"/>
      <c r="R166" s="125"/>
      <c r="S166" s="125"/>
      <c r="T166" s="114"/>
      <c r="U166" s="213"/>
      <c r="V166" s="114"/>
      <c r="W166" s="125"/>
      <c r="X166" s="125"/>
      <c r="Y166" s="125"/>
      <c r="Z166" s="114"/>
      <c r="AA166" s="114"/>
      <c r="AB166" s="114"/>
      <c r="AC166" s="125"/>
      <c r="AD166" s="125"/>
      <c r="AE166" s="125"/>
      <c r="AF166" s="213"/>
      <c r="AG166" s="213"/>
      <c r="AH166" s="213"/>
      <c r="AI166" s="233"/>
      <c r="AJ166" s="233"/>
      <c r="AK166" s="233"/>
      <c r="AL166" s="199"/>
      <c r="AR166" s="259"/>
    </row>
    <row r="167" spans="1:44" s="73" customFormat="1" ht="15">
      <c r="A167" s="112"/>
      <c r="C167" s="112"/>
      <c r="D167" s="114"/>
      <c r="E167" s="114"/>
      <c r="F167" s="232"/>
      <c r="G167" s="114"/>
      <c r="H167" s="114"/>
      <c r="I167" s="125"/>
      <c r="J167" s="114"/>
      <c r="K167" s="114"/>
      <c r="L167" s="114"/>
      <c r="M167" s="114"/>
      <c r="N167" s="125"/>
      <c r="O167" s="114"/>
      <c r="P167" s="114"/>
      <c r="Q167" s="125"/>
      <c r="R167" s="125"/>
      <c r="S167" s="125"/>
      <c r="T167" s="114"/>
      <c r="U167" s="213"/>
      <c r="V167" s="114"/>
      <c r="W167" s="125"/>
      <c r="X167" s="125"/>
      <c r="Y167" s="125"/>
      <c r="Z167" s="114"/>
      <c r="AA167" s="114"/>
      <c r="AB167" s="114"/>
      <c r="AC167" s="125"/>
      <c r="AD167" s="125"/>
      <c r="AE167" s="125"/>
      <c r="AF167" s="213"/>
      <c r="AG167" s="213"/>
      <c r="AH167" s="213"/>
      <c r="AI167" s="233"/>
      <c r="AJ167" s="233"/>
      <c r="AK167" s="233"/>
      <c r="AL167" s="199"/>
      <c r="AR167" s="259"/>
    </row>
    <row r="168" spans="1:44" s="73" customFormat="1" ht="15">
      <c r="A168" s="112"/>
      <c r="C168" s="112"/>
      <c r="D168" s="114"/>
      <c r="E168" s="114"/>
      <c r="F168" s="232"/>
      <c r="G168" s="114"/>
      <c r="H168" s="114"/>
      <c r="I168" s="125"/>
      <c r="J168" s="114"/>
      <c r="K168" s="114"/>
      <c r="L168" s="114"/>
      <c r="M168" s="114"/>
      <c r="N168" s="125"/>
      <c r="O168" s="114"/>
      <c r="P168" s="114"/>
      <c r="Q168" s="125"/>
      <c r="R168" s="125"/>
      <c r="S168" s="125"/>
      <c r="T168" s="114"/>
      <c r="U168" s="213"/>
      <c r="V168" s="114"/>
      <c r="W168" s="125"/>
      <c r="X168" s="125"/>
      <c r="Y168" s="125"/>
      <c r="Z168" s="114"/>
      <c r="AA168" s="114"/>
      <c r="AB168" s="114"/>
      <c r="AC168" s="125"/>
      <c r="AD168" s="125"/>
      <c r="AE168" s="125"/>
      <c r="AF168" s="213"/>
      <c r="AG168" s="213"/>
      <c r="AH168" s="213"/>
      <c r="AI168" s="233"/>
      <c r="AJ168" s="233"/>
      <c r="AK168" s="233"/>
      <c r="AL168" s="199"/>
      <c r="AR168" s="259"/>
    </row>
    <row r="169" spans="1:44" s="73" customFormat="1" ht="15">
      <c r="A169" s="112"/>
      <c r="C169" s="112"/>
      <c r="D169" s="114"/>
      <c r="E169" s="114"/>
      <c r="F169" s="232"/>
      <c r="G169" s="114"/>
      <c r="H169" s="114"/>
      <c r="I169" s="125"/>
      <c r="J169" s="114"/>
      <c r="K169" s="114"/>
      <c r="L169" s="114"/>
      <c r="M169" s="114"/>
      <c r="N169" s="125"/>
      <c r="O169" s="114"/>
      <c r="P169" s="114"/>
      <c r="Q169" s="125"/>
      <c r="R169" s="125"/>
      <c r="S169" s="125"/>
      <c r="T169" s="114"/>
      <c r="U169" s="213"/>
      <c r="V169" s="114"/>
      <c r="W169" s="125"/>
      <c r="X169" s="125"/>
      <c r="Y169" s="125"/>
      <c r="Z169" s="114"/>
      <c r="AA169" s="114"/>
      <c r="AB169" s="114"/>
      <c r="AC169" s="125"/>
      <c r="AD169" s="125"/>
      <c r="AE169" s="125"/>
      <c r="AF169" s="213"/>
      <c r="AG169" s="213"/>
      <c r="AH169" s="213"/>
      <c r="AI169" s="233"/>
      <c r="AJ169" s="233"/>
      <c r="AK169" s="233"/>
      <c r="AL169" s="199"/>
      <c r="AR169" s="259"/>
    </row>
    <row r="170" spans="1:44" s="73" customFormat="1" ht="15">
      <c r="A170" s="112"/>
      <c r="C170" s="112"/>
      <c r="D170" s="114"/>
      <c r="E170" s="114"/>
      <c r="F170" s="232"/>
      <c r="G170" s="114"/>
      <c r="H170" s="114"/>
      <c r="I170" s="125"/>
      <c r="J170" s="114"/>
      <c r="K170" s="114"/>
      <c r="L170" s="114"/>
      <c r="M170" s="114"/>
      <c r="N170" s="125"/>
      <c r="O170" s="114"/>
      <c r="P170" s="114"/>
      <c r="Q170" s="125"/>
      <c r="R170" s="125"/>
      <c r="S170" s="125"/>
      <c r="T170" s="114"/>
      <c r="U170" s="213"/>
      <c r="V170" s="114"/>
      <c r="W170" s="125"/>
      <c r="X170" s="125"/>
      <c r="Y170" s="125"/>
      <c r="Z170" s="114"/>
      <c r="AA170" s="114"/>
      <c r="AB170" s="114"/>
      <c r="AC170" s="125"/>
      <c r="AD170" s="125"/>
      <c r="AE170" s="125"/>
      <c r="AF170" s="213"/>
      <c r="AG170" s="213"/>
      <c r="AH170" s="213"/>
      <c r="AI170" s="233"/>
      <c r="AJ170" s="233"/>
      <c r="AK170" s="233"/>
      <c r="AL170" s="199"/>
      <c r="AR170" s="259"/>
    </row>
    <row r="171" spans="1:44" s="73" customFormat="1" ht="15">
      <c r="A171" s="112"/>
      <c r="C171" s="112"/>
      <c r="D171" s="114"/>
      <c r="E171" s="114"/>
      <c r="F171" s="232"/>
      <c r="G171" s="114"/>
      <c r="H171" s="114"/>
      <c r="I171" s="125"/>
      <c r="J171" s="114"/>
      <c r="K171" s="114"/>
      <c r="L171" s="114"/>
      <c r="M171" s="114"/>
      <c r="N171" s="125"/>
      <c r="O171" s="114"/>
      <c r="P171" s="114"/>
      <c r="Q171" s="125"/>
      <c r="R171" s="125"/>
      <c r="S171" s="125"/>
      <c r="T171" s="114"/>
      <c r="U171" s="213"/>
      <c r="V171" s="114"/>
      <c r="W171" s="125"/>
      <c r="X171" s="125"/>
      <c r="Y171" s="125"/>
      <c r="Z171" s="114"/>
      <c r="AA171" s="114"/>
      <c r="AB171" s="114"/>
      <c r="AC171" s="125"/>
      <c r="AD171" s="125"/>
      <c r="AE171" s="125"/>
      <c r="AF171" s="213"/>
      <c r="AG171" s="213"/>
      <c r="AH171" s="213"/>
      <c r="AI171" s="233"/>
      <c r="AJ171" s="233"/>
      <c r="AK171" s="233"/>
      <c r="AL171" s="199"/>
      <c r="AR171" s="259"/>
    </row>
    <row r="172" spans="1:44" s="73" customFormat="1" ht="15">
      <c r="A172" s="112"/>
      <c r="C172" s="112"/>
      <c r="D172" s="114"/>
      <c r="E172" s="114"/>
      <c r="F172" s="232"/>
      <c r="G172" s="114"/>
      <c r="H172" s="114"/>
      <c r="I172" s="125"/>
      <c r="J172" s="114"/>
      <c r="K172" s="114"/>
      <c r="L172" s="114"/>
      <c r="M172" s="114"/>
      <c r="N172" s="125"/>
      <c r="O172" s="114"/>
      <c r="P172" s="114"/>
      <c r="Q172" s="125"/>
      <c r="R172" s="125"/>
      <c r="S172" s="125"/>
      <c r="T172" s="114"/>
      <c r="U172" s="213"/>
      <c r="V172" s="114"/>
      <c r="W172" s="125"/>
      <c r="X172" s="125"/>
      <c r="Y172" s="125"/>
      <c r="Z172" s="114"/>
      <c r="AA172" s="114"/>
      <c r="AB172" s="114"/>
      <c r="AC172" s="125"/>
      <c r="AD172" s="125"/>
      <c r="AE172" s="125"/>
      <c r="AF172" s="213"/>
      <c r="AG172" s="213"/>
      <c r="AH172" s="213"/>
      <c r="AI172" s="233"/>
      <c r="AJ172" s="233"/>
      <c r="AK172" s="233"/>
      <c r="AL172" s="199"/>
      <c r="AR172" s="259"/>
    </row>
    <row r="173" spans="1:44" s="73" customFormat="1" ht="15">
      <c r="A173" s="112"/>
      <c r="C173" s="112"/>
      <c r="D173" s="114"/>
      <c r="E173" s="114"/>
      <c r="F173" s="232"/>
      <c r="G173" s="114"/>
      <c r="H173" s="114"/>
      <c r="I173" s="125"/>
      <c r="J173" s="114"/>
      <c r="K173" s="114"/>
      <c r="L173" s="114"/>
      <c r="M173" s="114"/>
      <c r="N173" s="125"/>
      <c r="O173" s="114"/>
      <c r="P173" s="114"/>
      <c r="Q173" s="125"/>
      <c r="R173" s="125"/>
      <c r="S173" s="125"/>
      <c r="T173" s="114"/>
      <c r="U173" s="213"/>
      <c r="V173" s="114"/>
      <c r="W173" s="125"/>
      <c r="X173" s="125"/>
      <c r="Y173" s="125"/>
      <c r="Z173" s="114"/>
      <c r="AA173" s="114"/>
      <c r="AB173" s="114"/>
      <c r="AC173" s="125"/>
      <c r="AD173" s="125"/>
      <c r="AE173" s="125"/>
      <c r="AF173" s="213"/>
      <c r="AG173" s="213"/>
      <c r="AH173" s="213"/>
      <c r="AI173" s="233"/>
      <c r="AJ173" s="233"/>
      <c r="AK173" s="233"/>
      <c r="AL173" s="199"/>
      <c r="AR173" s="259"/>
    </row>
    <row r="174" spans="1:44" s="73" customFormat="1" ht="15">
      <c r="A174" s="112"/>
      <c r="C174" s="112"/>
      <c r="D174" s="114"/>
      <c r="E174" s="114"/>
      <c r="F174" s="232"/>
      <c r="G174" s="114"/>
      <c r="H174" s="114"/>
      <c r="I174" s="125"/>
      <c r="J174" s="114"/>
      <c r="K174" s="114"/>
      <c r="L174" s="114"/>
      <c r="M174" s="114"/>
      <c r="N174" s="125"/>
      <c r="O174" s="114"/>
      <c r="P174" s="114"/>
      <c r="Q174" s="125"/>
      <c r="R174" s="125"/>
      <c r="S174" s="125"/>
      <c r="T174" s="114"/>
      <c r="U174" s="213"/>
      <c r="V174" s="114"/>
      <c r="W174" s="125"/>
      <c r="X174" s="125"/>
      <c r="Y174" s="125"/>
      <c r="Z174" s="114"/>
      <c r="AA174" s="114"/>
      <c r="AB174" s="114"/>
      <c r="AC174" s="125"/>
      <c r="AD174" s="125"/>
      <c r="AE174" s="125"/>
      <c r="AF174" s="213"/>
      <c r="AG174" s="213"/>
      <c r="AH174" s="213"/>
      <c r="AI174" s="233"/>
      <c r="AJ174" s="233"/>
      <c r="AK174" s="233"/>
      <c r="AL174" s="199"/>
      <c r="AR174" s="259"/>
    </row>
    <row r="175" spans="1:44" s="73" customFormat="1" ht="15">
      <c r="A175" s="112"/>
      <c r="C175" s="112"/>
      <c r="D175" s="114"/>
      <c r="E175" s="114"/>
      <c r="F175" s="232"/>
      <c r="G175" s="114"/>
      <c r="H175" s="114"/>
      <c r="I175" s="125"/>
      <c r="J175" s="114"/>
      <c r="K175" s="114"/>
      <c r="L175" s="114"/>
      <c r="M175" s="114"/>
      <c r="N175" s="125"/>
      <c r="O175" s="114"/>
      <c r="P175" s="114"/>
      <c r="Q175" s="125"/>
      <c r="R175" s="125"/>
      <c r="S175" s="125"/>
      <c r="T175" s="114"/>
      <c r="U175" s="213"/>
      <c r="V175" s="114"/>
      <c r="W175" s="125"/>
      <c r="X175" s="125"/>
      <c r="Y175" s="125"/>
      <c r="Z175" s="114"/>
      <c r="AA175" s="114"/>
      <c r="AB175" s="114"/>
      <c r="AC175" s="125"/>
      <c r="AD175" s="125"/>
      <c r="AE175" s="125"/>
      <c r="AF175" s="213"/>
      <c r="AG175" s="213"/>
      <c r="AH175" s="213"/>
      <c r="AI175" s="233"/>
      <c r="AJ175" s="233"/>
      <c r="AK175" s="233"/>
      <c r="AL175" s="199"/>
      <c r="AR175" s="259"/>
    </row>
    <row r="176" spans="1:44" s="73" customFormat="1" ht="15">
      <c r="A176" s="112"/>
      <c r="C176" s="112"/>
      <c r="D176" s="114"/>
      <c r="E176" s="114"/>
      <c r="F176" s="232"/>
      <c r="G176" s="114"/>
      <c r="H176" s="114"/>
      <c r="I176" s="125"/>
      <c r="J176" s="114"/>
      <c r="K176" s="114"/>
      <c r="L176" s="114"/>
      <c r="M176" s="114"/>
      <c r="N176" s="125"/>
      <c r="O176" s="114"/>
      <c r="P176" s="114"/>
      <c r="Q176" s="125"/>
      <c r="R176" s="125"/>
      <c r="S176" s="125"/>
      <c r="T176" s="114"/>
      <c r="U176" s="213"/>
      <c r="V176" s="114"/>
      <c r="W176" s="125"/>
      <c r="X176" s="125"/>
      <c r="Y176" s="125"/>
      <c r="Z176" s="114"/>
      <c r="AA176" s="114"/>
      <c r="AB176" s="114"/>
      <c r="AC176" s="125"/>
      <c r="AD176" s="125"/>
      <c r="AE176" s="125"/>
      <c r="AF176" s="213"/>
      <c r="AG176" s="213"/>
      <c r="AH176" s="213"/>
      <c r="AI176" s="233"/>
      <c r="AJ176" s="233"/>
      <c r="AK176" s="233"/>
      <c r="AL176" s="199"/>
      <c r="AR176" s="259"/>
    </row>
    <row r="177" spans="1:44" s="73" customFormat="1" ht="15">
      <c r="A177" s="112"/>
      <c r="C177" s="112"/>
      <c r="D177" s="114"/>
      <c r="E177" s="114"/>
      <c r="F177" s="232"/>
      <c r="G177" s="114"/>
      <c r="H177" s="114"/>
      <c r="I177" s="125"/>
      <c r="J177" s="114"/>
      <c r="K177" s="114"/>
      <c r="L177" s="114"/>
      <c r="M177" s="114"/>
      <c r="N177" s="125"/>
      <c r="O177" s="114"/>
      <c r="P177" s="114"/>
      <c r="Q177" s="125"/>
      <c r="R177" s="125"/>
      <c r="S177" s="125"/>
      <c r="T177" s="114"/>
      <c r="U177" s="213"/>
      <c r="V177" s="114"/>
      <c r="W177" s="125"/>
      <c r="X177" s="125"/>
      <c r="Y177" s="125"/>
      <c r="Z177" s="114"/>
      <c r="AA177" s="114"/>
      <c r="AB177" s="114"/>
      <c r="AC177" s="125"/>
      <c r="AD177" s="125"/>
      <c r="AE177" s="125"/>
      <c r="AF177" s="213"/>
      <c r="AG177" s="213"/>
      <c r="AH177" s="213"/>
      <c r="AI177" s="233"/>
      <c r="AJ177" s="233"/>
      <c r="AK177" s="233"/>
      <c r="AL177" s="199"/>
      <c r="AR177" s="259"/>
    </row>
    <row r="178" spans="1:44" s="73" customFormat="1" ht="15">
      <c r="A178" s="112"/>
      <c r="C178" s="112"/>
      <c r="D178" s="114"/>
      <c r="E178" s="114"/>
      <c r="F178" s="232"/>
      <c r="G178" s="114"/>
      <c r="H178" s="114"/>
      <c r="I178" s="125"/>
      <c r="J178" s="114"/>
      <c r="K178" s="114"/>
      <c r="L178" s="114"/>
      <c r="M178" s="114"/>
      <c r="N178" s="125"/>
      <c r="O178" s="114"/>
      <c r="P178" s="114"/>
      <c r="Q178" s="125"/>
      <c r="R178" s="125"/>
      <c r="S178" s="125"/>
      <c r="T178" s="114"/>
      <c r="U178" s="213"/>
      <c r="V178" s="114"/>
      <c r="W178" s="125"/>
      <c r="X178" s="125"/>
      <c r="Y178" s="125"/>
      <c r="Z178" s="114"/>
      <c r="AA178" s="114"/>
      <c r="AB178" s="114"/>
      <c r="AC178" s="125"/>
      <c r="AD178" s="125"/>
      <c r="AE178" s="125"/>
      <c r="AF178" s="213"/>
      <c r="AG178" s="213"/>
      <c r="AH178" s="213"/>
      <c r="AI178" s="233"/>
      <c r="AJ178" s="233"/>
      <c r="AK178" s="233"/>
      <c r="AL178" s="199"/>
      <c r="AR178" s="259"/>
    </row>
    <row r="179" spans="1:44" s="73" customFormat="1" ht="15">
      <c r="A179" s="112"/>
      <c r="C179" s="112"/>
      <c r="D179" s="114"/>
      <c r="E179" s="114"/>
      <c r="F179" s="232"/>
      <c r="G179" s="114"/>
      <c r="H179" s="114"/>
      <c r="I179" s="125"/>
      <c r="J179" s="114"/>
      <c r="K179" s="114"/>
      <c r="L179" s="114"/>
      <c r="M179" s="114"/>
      <c r="N179" s="125"/>
      <c r="O179" s="114"/>
      <c r="P179" s="114"/>
      <c r="Q179" s="125"/>
      <c r="R179" s="125"/>
      <c r="S179" s="125"/>
      <c r="T179" s="114"/>
      <c r="U179" s="213"/>
      <c r="V179" s="114"/>
      <c r="W179" s="125"/>
      <c r="X179" s="125"/>
      <c r="Y179" s="125"/>
      <c r="Z179" s="114"/>
      <c r="AA179" s="114"/>
      <c r="AB179" s="114"/>
      <c r="AC179" s="125"/>
      <c r="AD179" s="125"/>
      <c r="AE179" s="125"/>
      <c r="AF179" s="213"/>
      <c r="AG179" s="213"/>
      <c r="AH179" s="213"/>
      <c r="AI179" s="233"/>
      <c r="AJ179" s="233"/>
      <c r="AK179" s="233"/>
      <c r="AL179" s="199"/>
      <c r="AR179" s="259"/>
    </row>
    <row r="180" spans="1:44" s="73" customFormat="1" ht="15">
      <c r="A180" s="112"/>
      <c r="C180" s="112"/>
      <c r="D180" s="114"/>
      <c r="E180" s="114"/>
      <c r="F180" s="232"/>
      <c r="G180" s="114"/>
      <c r="H180" s="114"/>
      <c r="I180" s="125"/>
      <c r="J180" s="114"/>
      <c r="K180" s="114"/>
      <c r="L180" s="114"/>
      <c r="M180" s="114"/>
      <c r="N180" s="125"/>
      <c r="O180" s="114"/>
      <c r="P180" s="114"/>
      <c r="Q180" s="125"/>
      <c r="R180" s="125"/>
      <c r="S180" s="125"/>
      <c r="T180" s="114"/>
      <c r="U180" s="213"/>
      <c r="V180" s="114"/>
      <c r="W180" s="125"/>
      <c r="X180" s="125"/>
      <c r="Y180" s="125"/>
      <c r="Z180" s="114"/>
      <c r="AA180" s="114"/>
      <c r="AB180" s="114"/>
      <c r="AC180" s="125"/>
      <c r="AD180" s="125"/>
      <c r="AE180" s="125"/>
      <c r="AF180" s="213"/>
      <c r="AG180" s="213"/>
      <c r="AH180" s="213"/>
      <c r="AI180" s="233"/>
      <c r="AJ180" s="233"/>
      <c r="AK180" s="233"/>
      <c r="AL180" s="199"/>
      <c r="AR180" s="259"/>
    </row>
    <row r="181" spans="1:44" s="73" customFormat="1" ht="15">
      <c r="A181" s="112"/>
      <c r="C181" s="112"/>
      <c r="D181" s="114"/>
      <c r="E181" s="114"/>
      <c r="F181" s="232"/>
      <c r="G181" s="114"/>
      <c r="H181" s="114"/>
      <c r="I181" s="125"/>
      <c r="J181" s="114"/>
      <c r="K181" s="114"/>
      <c r="L181" s="114"/>
      <c r="M181" s="114"/>
      <c r="N181" s="125"/>
      <c r="O181" s="114"/>
      <c r="P181" s="114"/>
      <c r="Q181" s="125"/>
      <c r="R181" s="125"/>
      <c r="S181" s="125"/>
      <c r="T181" s="114"/>
      <c r="U181" s="213"/>
      <c r="V181" s="114"/>
      <c r="W181" s="125"/>
      <c r="X181" s="125"/>
      <c r="Y181" s="125"/>
      <c r="Z181" s="114"/>
      <c r="AA181" s="114"/>
      <c r="AB181" s="114"/>
      <c r="AC181" s="125"/>
      <c r="AD181" s="125"/>
      <c r="AE181" s="125"/>
      <c r="AF181" s="213"/>
      <c r="AG181" s="213"/>
      <c r="AH181" s="213"/>
      <c r="AI181" s="233"/>
      <c r="AJ181" s="233"/>
      <c r="AK181" s="233"/>
      <c r="AL181" s="199"/>
      <c r="AR181" s="259"/>
    </row>
    <row r="182" spans="1:44" s="73" customFormat="1" ht="15">
      <c r="A182" s="112"/>
      <c r="C182" s="112"/>
      <c r="D182" s="114"/>
      <c r="E182" s="114"/>
      <c r="F182" s="232"/>
      <c r="G182" s="114"/>
      <c r="H182" s="114"/>
      <c r="I182" s="125"/>
      <c r="J182" s="114"/>
      <c r="K182" s="114"/>
      <c r="L182" s="114"/>
      <c r="M182" s="114"/>
      <c r="N182" s="125"/>
      <c r="O182" s="114"/>
      <c r="P182" s="114"/>
      <c r="Q182" s="125"/>
      <c r="R182" s="125"/>
      <c r="S182" s="125"/>
      <c r="T182" s="114"/>
      <c r="U182" s="213"/>
      <c r="V182" s="114"/>
      <c r="W182" s="125"/>
      <c r="X182" s="125"/>
      <c r="Y182" s="125"/>
      <c r="Z182" s="114"/>
      <c r="AA182" s="114"/>
      <c r="AB182" s="114"/>
      <c r="AC182" s="125"/>
      <c r="AD182" s="125"/>
      <c r="AE182" s="125"/>
      <c r="AF182" s="213"/>
      <c r="AG182" s="213"/>
      <c r="AH182" s="213"/>
      <c r="AI182" s="233"/>
      <c r="AJ182" s="233"/>
      <c r="AK182" s="233"/>
      <c r="AL182" s="199"/>
      <c r="AR182" s="259"/>
    </row>
    <row r="183" spans="1:44" s="73" customFormat="1" ht="15">
      <c r="A183" s="112"/>
      <c r="C183" s="112"/>
      <c r="D183" s="114"/>
      <c r="E183" s="114"/>
      <c r="F183" s="232"/>
      <c r="G183" s="114"/>
      <c r="H183" s="114"/>
      <c r="I183" s="125"/>
      <c r="J183" s="114"/>
      <c r="K183" s="114"/>
      <c r="L183" s="114"/>
      <c r="M183" s="114"/>
      <c r="N183" s="125"/>
      <c r="O183" s="114"/>
      <c r="P183" s="114"/>
      <c r="Q183" s="125"/>
      <c r="R183" s="125"/>
      <c r="S183" s="125"/>
      <c r="T183" s="114"/>
      <c r="U183" s="213"/>
      <c r="V183" s="114"/>
      <c r="W183" s="125"/>
      <c r="X183" s="125"/>
      <c r="Y183" s="125"/>
      <c r="Z183" s="114"/>
      <c r="AA183" s="114"/>
      <c r="AB183" s="114"/>
      <c r="AC183" s="125"/>
      <c r="AD183" s="125"/>
      <c r="AE183" s="125"/>
      <c r="AF183" s="213"/>
      <c r="AG183" s="213"/>
      <c r="AH183" s="213"/>
      <c r="AI183" s="233"/>
      <c r="AJ183" s="233"/>
      <c r="AK183" s="233"/>
      <c r="AL183" s="199"/>
      <c r="AR183" s="259"/>
    </row>
    <row r="184" spans="1:44" s="73" customFormat="1" ht="15">
      <c r="A184" s="112"/>
      <c r="C184" s="112"/>
      <c r="D184" s="114"/>
      <c r="E184" s="114"/>
      <c r="F184" s="232"/>
      <c r="G184" s="114"/>
      <c r="H184" s="114"/>
      <c r="I184" s="125"/>
      <c r="J184" s="114"/>
      <c r="K184" s="114"/>
      <c r="L184" s="114"/>
      <c r="M184" s="114"/>
      <c r="N184" s="125"/>
      <c r="O184" s="114"/>
      <c r="P184" s="114"/>
      <c r="Q184" s="125"/>
      <c r="R184" s="125"/>
      <c r="S184" s="125"/>
      <c r="T184" s="114"/>
      <c r="U184" s="213"/>
      <c r="V184" s="114"/>
      <c r="W184" s="125"/>
      <c r="X184" s="125"/>
      <c r="Y184" s="125"/>
      <c r="Z184" s="114"/>
      <c r="AA184" s="114"/>
      <c r="AB184" s="114"/>
      <c r="AC184" s="125"/>
      <c r="AD184" s="125"/>
      <c r="AE184" s="125"/>
      <c r="AF184" s="213"/>
      <c r="AG184" s="213"/>
      <c r="AH184" s="213"/>
      <c r="AI184" s="233"/>
      <c r="AJ184" s="233"/>
      <c r="AK184" s="233"/>
      <c r="AL184" s="199"/>
      <c r="AR184" s="259"/>
    </row>
    <row r="185" spans="1:44" s="73" customFormat="1" ht="15">
      <c r="A185" s="112"/>
      <c r="C185" s="112"/>
      <c r="D185" s="114"/>
      <c r="E185" s="114"/>
      <c r="F185" s="232"/>
      <c r="G185" s="114"/>
      <c r="H185" s="114"/>
      <c r="I185" s="125"/>
      <c r="J185" s="114"/>
      <c r="K185" s="114"/>
      <c r="L185" s="114"/>
      <c r="M185" s="114"/>
      <c r="N185" s="125"/>
      <c r="O185" s="114"/>
      <c r="P185" s="114"/>
      <c r="Q185" s="125"/>
      <c r="R185" s="125"/>
      <c r="S185" s="125"/>
      <c r="T185" s="114"/>
      <c r="U185" s="213"/>
      <c r="V185" s="114"/>
      <c r="W185" s="125"/>
      <c r="X185" s="125"/>
      <c r="Y185" s="125"/>
      <c r="Z185" s="114"/>
      <c r="AA185" s="114"/>
      <c r="AB185" s="114"/>
      <c r="AC185" s="125"/>
      <c r="AD185" s="125"/>
      <c r="AE185" s="125"/>
      <c r="AF185" s="213"/>
      <c r="AG185" s="213"/>
      <c r="AH185" s="213"/>
      <c r="AI185" s="233"/>
      <c r="AJ185" s="233"/>
      <c r="AK185" s="233"/>
      <c r="AL185" s="199"/>
      <c r="AR185" s="259"/>
    </row>
    <row r="186" spans="1:44" s="73" customFormat="1" ht="15">
      <c r="A186" s="112"/>
      <c r="C186" s="112"/>
      <c r="D186" s="114"/>
      <c r="E186" s="114"/>
      <c r="F186" s="232"/>
      <c r="G186" s="114"/>
      <c r="H186" s="114"/>
      <c r="I186" s="125"/>
      <c r="J186" s="114"/>
      <c r="K186" s="114"/>
      <c r="L186" s="114"/>
      <c r="M186" s="114"/>
      <c r="N186" s="125"/>
      <c r="O186" s="114"/>
      <c r="P186" s="114"/>
      <c r="Q186" s="125"/>
      <c r="R186" s="125"/>
      <c r="S186" s="125"/>
      <c r="T186" s="114"/>
      <c r="U186" s="213"/>
      <c r="V186" s="114"/>
      <c r="W186" s="125"/>
      <c r="X186" s="125"/>
      <c r="Y186" s="125"/>
      <c r="Z186" s="114"/>
      <c r="AA186" s="114"/>
      <c r="AB186" s="114"/>
      <c r="AC186" s="125"/>
      <c r="AD186" s="125"/>
      <c r="AE186" s="125"/>
      <c r="AF186" s="213"/>
      <c r="AG186" s="213"/>
      <c r="AH186" s="213"/>
      <c r="AI186" s="233"/>
      <c r="AJ186" s="233"/>
      <c r="AK186" s="233"/>
      <c r="AL186" s="199"/>
      <c r="AR186" s="259"/>
    </row>
    <row r="187" spans="1:44" s="73" customFormat="1" ht="15">
      <c r="A187" s="112"/>
      <c r="C187" s="112"/>
      <c r="D187" s="114"/>
      <c r="E187" s="114"/>
      <c r="F187" s="232"/>
      <c r="G187" s="114"/>
      <c r="H187" s="114"/>
      <c r="I187" s="125"/>
      <c r="J187" s="114"/>
      <c r="K187" s="114"/>
      <c r="L187" s="114"/>
      <c r="M187" s="114"/>
      <c r="N187" s="125"/>
      <c r="O187" s="114"/>
      <c r="P187" s="114"/>
      <c r="Q187" s="125"/>
      <c r="R187" s="125"/>
      <c r="S187" s="125"/>
      <c r="T187" s="114"/>
      <c r="U187" s="213"/>
      <c r="V187" s="114"/>
      <c r="W187" s="125"/>
      <c r="X187" s="125"/>
      <c r="Y187" s="125"/>
      <c r="Z187" s="114"/>
      <c r="AA187" s="114"/>
      <c r="AB187" s="114"/>
      <c r="AC187" s="125"/>
      <c r="AD187" s="125"/>
      <c r="AE187" s="125"/>
      <c r="AF187" s="213"/>
      <c r="AG187" s="213"/>
      <c r="AH187" s="213"/>
      <c r="AI187" s="233"/>
      <c r="AJ187" s="233"/>
      <c r="AK187" s="233"/>
      <c r="AL187" s="199"/>
      <c r="AR187" s="259"/>
    </row>
    <row r="188" spans="1:44" s="73" customFormat="1" ht="15">
      <c r="A188" s="112"/>
      <c r="C188" s="112"/>
      <c r="D188" s="114"/>
      <c r="E188" s="114"/>
      <c r="F188" s="232"/>
      <c r="G188" s="114"/>
      <c r="H188" s="114"/>
      <c r="I188" s="125"/>
      <c r="J188" s="114"/>
      <c r="K188" s="114"/>
      <c r="L188" s="114"/>
      <c r="M188" s="114"/>
      <c r="N188" s="125"/>
      <c r="O188" s="114"/>
      <c r="P188" s="114"/>
      <c r="Q188" s="125"/>
      <c r="R188" s="125"/>
      <c r="S188" s="125"/>
      <c r="T188" s="114"/>
      <c r="U188" s="213"/>
      <c r="V188" s="114"/>
      <c r="W188" s="125"/>
      <c r="X188" s="125"/>
      <c r="Y188" s="125"/>
      <c r="Z188" s="114"/>
      <c r="AA188" s="114"/>
      <c r="AB188" s="114"/>
      <c r="AC188" s="125"/>
      <c r="AD188" s="125"/>
      <c r="AE188" s="125"/>
      <c r="AF188" s="213"/>
      <c r="AG188" s="213"/>
      <c r="AH188" s="213"/>
      <c r="AI188" s="233"/>
      <c r="AJ188" s="233"/>
      <c r="AK188" s="233"/>
      <c r="AL188" s="199"/>
      <c r="AR188" s="259"/>
    </row>
    <row r="189" spans="1:44" s="73" customFormat="1" ht="15">
      <c r="A189" s="112"/>
      <c r="C189" s="112"/>
      <c r="D189" s="114"/>
      <c r="E189" s="114"/>
      <c r="F189" s="232"/>
      <c r="G189" s="114"/>
      <c r="H189" s="114"/>
      <c r="I189" s="125"/>
      <c r="J189" s="114"/>
      <c r="K189" s="114"/>
      <c r="L189" s="114"/>
      <c r="M189" s="114"/>
      <c r="N189" s="125"/>
      <c r="O189" s="114"/>
      <c r="P189" s="114"/>
      <c r="Q189" s="125"/>
      <c r="R189" s="125"/>
      <c r="S189" s="125"/>
      <c r="T189" s="114"/>
      <c r="U189" s="213"/>
      <c r="V189" s="114"/>
      <c r="W189" s="125"/>
      <c r="X189" s="125"/>
      <c r="Y189" s="125"/>
      <c r="Z189" s="114"/>
      <c r="AA189" s="114"/>
      <c r="AB189" s="114"/>
      <c r="AC189" s="125"/>
      <c r="AD189" s="125"/>
      <c r="AE189" s="125"/>
      <c r="AF189" s="213"/>
      <c r="AG189" s="213"/>
      <c r="AH189" s="213"/>
      <c r="AI189" s="233"/>
      <c r="AJ189" s="233"/>
      <c r="AK189" s="233"/>
      <c r="AL189" s="199"/>
      <c r="AR189" s="259"/>
    </row>
    <row r="190" spans="1:44" s="73" customFormat="1" ht="15">
      <c r="A190" s="112"/>
      <c r="C190" s="112"/>
      <c r="D190" s="114"/>
      <c r="E190" s="114"/>
      <c r="F190" s="232"/>
      <c r="G190" s="114"/>
      <c r="H190" s="114"/>
      <c r="I190" s="125"/>
      <c r="J190" s="114"/>
      <c r="K190" s="114"/>
      <c r="L190" s="114"/>
      <c r="M190" s="114"/>
      <c r="N190" s="125"/>
      <c r="O190" s="114"/>
      <c r="P190" s="114"/>
      <c r="Q190" s="125"/>
      <c r="R190" s="125"/>
      <c r="S190" s="125"/>
      <c r="T190" s="114"/>
      <c r="U190" s="213"/>
      <c r="V190" s="114"/>
      <c r="W190" s="125"/>
      <c r="X190" s="125"/>
      <c r="Y190" s="125"/>
      <c r="Z190" s="114"/>
      <c r="AA190" s="114"/>
      <c r="AB190" s="114"/>
      <c r="AC190" s="125"/>
      <c r="AD190" s="125"/>
      <c r="AE190" s="125"/>
      <c r="AF190" s="213"/>
      <c r="AG190" s="213"/>
      <c r="AH190" s="213"/>
      <c r="AI190" s="233"/>
      <c r="AJ190" s="233"/>
      <c r="AK190" s="233"/>
      <c r="AL190" s="199"/>
      <c r="AR190" s="259"/>
    </row>
    <row r="191" spans="1:44" s="73" customFormat="1" ht="15">
      <c r="A191" s="112"/>
      <c r="C191" s="112"/>
      <c r="D191" s="114"/>
      <c r="E191" s="114"/>
      <c r="F191" s="232"/>
      <c r="G191" s="114"/>
      <c r="H191" s="114"/>
      <c r="I191" s="125"/>
      <c r="J191" s="114"/>
      <c r="K191" s="114"/>
      <c r="L191" s="114"/>
      <c r="M191" s="114"/>
      <c r="N191" s="125"/>
      <c r="O191" s="114"/>
      <c r="P191" s="114"/>
      <c r="Q191" s="125"/>
      <c r="R191" s="125"/>
      <c r="S191" s="125"/>
      <c r="T191" s="114"/>
      <c r="U191" s="213"/>
      <c r="V191" s="114"/>
      <c r="W191" s="125"/>
      <c r="X191" s="125"/>
      <c r="Y191" s="125"/>
      <c r="Z191" s="114"/>
      <c r="AA191" s="114"/>
      <c r="AB191" s="114"/>
      <c r="AC191" s="125"/>
      <c r="AD191" s="125"/>
      <c r="AE191" s="125"/>
      <c r="AF191" s="213"/>
      <c r="AG191" s="213"/>
      <c r="AH191" s="213"/>
      <c r="AI191" s="233"/>
      <c r="AJ191" s="233"/>
      <c r="AK191" s="233"/>
      <c r="AL191" s="199"/>
      <c r="AR191" s="259"/>
    </row>
    <row r="192" spans="1:44" s="73" customFormat="1" ht="15">
      <c r="A192" s="112"/>
      <c r="C192" s="112"/>
      <c r="D192" s="114"/>
      <c r="E192" s="114"/>
      <c r="F192" s="232"/>
      <c r="G192" s="114"/>
      <c r="H192" s="114"/>
      <c r="I192" s="125"/>
      <c r="J192" s="114"/>
      <c r="K192" s="114"/>
      <c r="L192" s="114"/>
      <c r="M192" s="114"/>
      <c r="N192" s="125"/>
      <c r="O192" s="114"/>
      <c r="P192" s="114"/>
      <c r="Q192" s="125"/>
      <c r="R192" s="125"/>
      <c r="S192" s="125"/>
      <c r="T192" s="114"/>
      <c r="U192" s="213"/>
      <c r="V192" s="114"/>
      <c r="W192" s="125"/>
      <c r="X192" s="125"/>
      <c r="Y192" s="125"/>
      <c r="Z192" s="114"/>
      <c r="AA192" s="114"/>
      <c r="AB192" s="114"/>
      <c r="AC192" s="125"/>
      <c r="AD192" s="125"/>
      <c r="AE192" s="125"/>
      <c r="AF192" s="213"/>
      <c r="AG192" s="213"/>
      <c r="AH192" s="213"/>
      <c r="AI192" s="233"/>
      <c r="AJ192" s="233"/>
      <c r="AK192" s="233"/>
      <c r="AL192" s="199"/>
      <c r="AR192" s="259"/>
    </row>
    <row r="193" spans="1:44" s="73" customFormat="1" ht="15">
      <c r="A193" s="112"/>
      <c r="C193" s="112"/>
      <c r="D193" s="114"/>
      <c r="E193" s="114"/>
      <c r="F193" s="232"/>
      <c r="G193" s="114"/>
      <c r="H193" s="114"/>
      <c r="I193" s="125"/>
      <c r="J193" s="114"/>
      <c r="K193" s="114"/>
      <c r="L193" s="114"/>
      <c r="M193" s="114"/>
      <c r="N193" s="125"/>
      <c r="O193" s="114"/>
      <c r="P193" s="114"/>
      <c r="Q193" s="125"/>
      <c r="R193" s="125"/>
      <c r="S193" s="125"/>
      <c r="T193" s="114"/>
      <c r="U193" s="213"/>
      <c r="V193" s="114"/>
      <c r="W193" s="125"/>
      <c r="X193" s="125"/>
      <c r="Y193" s="125"/>
      <c r="Z193" s="114"/>
      <c r="AA193" s="114"/>
      <c r="AB193" s="114"/>
      <c r="AC193" s="125"/>
      <c r="AD193" s="125"/>
      <c r="AE193" s="125"/>
      <c r="AF193" s="213"/>
      <c r="AG193" s="213"/>
      <c r="AH193" s="213"/>
      <c r="AI193" s="233"/>
      <c r="AJ193" s="233"/>
      <c r="AK193" s="233"/>
      <c r="AL193" s="199"/>
      <c r="AR193" s="259"/>
    </row>
    <row r="194" spans="1:44" s="73" customFormat="1" ht="15">
      <c r="A194" s="112"/>
      <c r="C194" s="112"/>
      <c r="D194" s="114"/>
      <c r="E194" s="114"/>
      <c r="F194" s="232"/>
      <c r="G194" s="114"/>
      <c r="H194" s="114"/>
      <c r="I194" s="125"/>
      <c r="J194" s="114"/>
      <c r="K194" s="114"/>
      <c r="L194" s="114"/>
      <c r="M194" s="114"/>
      <c r="N194" s="125"/>
      <c r="O194" s="114"/>
      <c r="P194" s="114"/>
      <c r="Q194" s="125"/>
      <c r="R194" s="125"/>
      <c r="S194" s="125"/>
      <c r="T194" s="114"/>
      <c r="U194" s="213"/>
      <c r="V194" s="114"/>
      <c r="W194" s="125"/>
      <c r="X194" s="125"/>
      <c r="Y194" s="125"/>
      <c r="Z194" s="114"/>
      <c r="AA194" s="114"/>
      <c r="AB194" s="114"/>
      <c r="AC194" s="125"/>
      <c r="AD194" s="125"/>
      <c r="AE194" s="125"/>
      <c r="AF194" s="213"/>
      <c r="AG194" s="213"/>
      <c r="AH194" s="213"/>
      <c r="AI194" s="233"/>
      <c r="AJ194" s="233"/>
      <c r="AK194" s="233"/>
      <c r="AL194" s="199"/>
      <c r="AR194" s="259"/>
    </row>
    <row r="195" spans="1:44" s="73" customFormat="1" ht="15">
      <c r="A195" s="112"/>
      <c r="C195" s="112"/>
      <c r="D195" s="114"/>
      <c r="E195" s="114"/>
      <c r="F195" s="232"/>
      <c r="G195" s="114"/>
      <c r="H195" s="114"/>
      <c r="I195" s="125"/>
      <c r="J195" s="114"/>
      <c r="K195" s="114"/>
      <c r="L195" s="114"/>
      <c r="M195" s="114"/>
      <c r="N195" s="125"/>
      <c r="O195" s="114"/>
      <c r="P195" s="114"/>
      <c r="Q195" s="125"/>
      <c r="R195" s="125"/>
      <c r="S195" s="125"/>
      <c r="T195" s="114"/>
      <c r="U195" s="213"/>
      <c r="V195" s="114"/>
      <c r="W195" s="125"/>
      <c r="X195" s="125"/>
      <c r="Y195" s="125"/>
      <c r="Z195" s="114"/>
      <c r="AA195" s="114"/>
      <c r="AB195" s="114"/>
      <c r="AC195" s="125"/>
      <c r="AD195" s="125"/>
      <c r="AE195" s="125"/>
      <c r="AF195" s="213"/>
      <c r="AG195" s="213"/>
      <c r="AH195" s="213"/>
      <c r="AI195" s="233"/>
      <c r="AJ195" s="233"/>
      <c r="AK195" s="233"/>
      <c r="AL195" s="199"/>
      <c r="AR195" s="259"/>
    </row>
    <row r="196" spans="1:44" s="73" customFormat="1" ht="15">
      <c r="A196" s="112"/>
      <c r="C196" s="112"/>
      <c r="D196" s="114"/>
      <c r="E196" s="114"/>
      <c r="F196" s="232"/>
      <c r="G196" s="114"/>
      <c r="H196" s="114"/>
      <c r="I196" s="125"/>
      <c r="J196" s="114"/>
      <c r="K196" s="114"/>
      <c r="L196" s="114"/>
      <c r="M196" s="114"/>
      <c r="N196" s="125"/>
      <c r="O196" s="114"/>
      <c r="P196" s="114"/>
      <c r="Q196" s="125"/>
      <c r="R196" s="125"/>
      <c r="S196" s="125"/>
      <c r="T196" s="114"/>
      <c r="U196" s="213"/>
      <c r="V196" s="114"/>
      <c r="W196" s="125"/>
      <c r="X196" s="125"/>
      <c r="Y196" s="125"/>
      <c r="Z196" s="114"/>
      <c r="AA196" s="114"/>
      <c r="AB196" s="114"/>
      <c r="AC196" s="125"/>
      <c r="AD196" s="125"/>
      <c r="AE196" s="125"/>
      <c r="AF196" s="213"/>
      <c r="AG196" s="213"/>
      <c r="AH196" s="213"/>
      <c r="AI196" s="233"/>
      <c r="AJ196" s="233"/>
      <c r="AK196" s="233"/>
      <c r="AL196" s="199"/>
      <c r="AR196" s="259"/>
    </row>
    <row r="197" spans="1:44" s="73" customFormat="1" ht="15">
      <c r="A197" s="112"/>
      <c r="C197" s="112"/>
      <c r="D197" s="114"/>
      <c r="E197" s="114"/>
      <c r="F197" s="232"/>
      <c r="G197" s="114"/>
      <c r="H197" s="114"/>
      <c r="I197" s="125"/>
      <c r="J197" s="114"/>
      <c r="K197" s="114"/>
      <c r="L197" s="114"/>
      <c r="M197" s="114"/>
      <c r="N197" s="125"/>
      <c r="O197" s="114"/>
      <c r="P197" s="114"/>
      <c r="Q197" s="125"/>
      <c r="R197" s="125"/>
      <c r="S197" s="125"/>
      <c r="T197" s="114"/>
      <c r="U197" s="213"/>
      <c r="V197" s="114"/>
      <c r="W197" s="125"/>
      <c r="X197" s="125"/>
      <c r="Y197" s="125"/>
      <c r="Z197" s="114"/>
      <c r="AA197" s="114"/>
      <c r="AB197" s="114"/>
      <c r="AC197" s="125"/>
      <c r="AD197" s="125"/>
      <c r="AE197" s="125"/>
      <c r="AF197" s="213"/>
      <c r="AG197" s="213"/>
      <c r="AH197" s="213"/>
      <c r="AI197" s="233"/>
      <c r="AJ197" s="233"/>
      <c r="AK197" s="233"/>
      <c r="AL197" s="199"/>
      <c r="AR197" s="259"/>
    </row>
    <row r="198" spans="1:44" s="73" customFormat="1" ht="15">
      <c r="A198" s="112"/>
      <c r="C198" s="112"/>
      <c r="D198" s="114"/>
      <c r="E198" s="114"/>
      <c r="F198" s="232"/>
      <c r="G198" s="114"/>
      <c r="H198" s="114"/>
      <c r="I198" s="125"/>
      <c r="J198" s="114"/>
      <c r="K198" s="114"/>
      <c r="L198" s="114"/>
      <c r="M198" s="114"/>
      <c r="N198" s="125"/>
      <c r="O198" s="114"/>
      <c r="P198" s="114"/>
      <c r="Q198" s="125"/>
      <c r="R198" s="125"/>
      <c r="S198" s="125"/>
      <c r="T198" s="114"/>
      <c r="U198" s="213"/>
      <c r="V198" s="114"/>
      <c r="W198" s="125"/>
      <c r="X198" s="125"/>
      <c r="Y198" s="125"/>
      <c r="Z198" s="114"/>
      <c r="AA198" s="114"/>
      <c r="AB198" s="114"/>
      <c r="AC198" s="125"/>
      <c r="AD198" s="125"/>
      <c r="AE198" s="125"/>
      <c r="AF198" s="213"/>
      <c r="AG198" s="213"/>
      <c r="AH198" s="213"/>
      <c r="AI198" s="233"/>
      <c r="AJ198" s="233"/>
      <c r="AK198" s="233"/>
      <c r="AL198" s="199"/>
      <c r="AR198" s="259"/>
    </row>
    <row r="199" spans="1:44" s="73" customFormat="1" ht="15">
      <c r="A199" s="112"/>
      <c r="C199" s="112"/>
      <c r="D199" s="114"/>
      <c r="E199" s="114"/>
      <c r="F199" s="232"/>
      <c r="G199" s="114"/>
      <c r="H199" s="114"/>
      <c r="I199" s="125"/>
      <c r="J199" s="114"/>
      <c r="K199" s="114"/>
      <c r="L199" s="114"/>
      <c r="M199" s="114"/>
      <c r="N199" s="125"/>
      <c r="O199" s="114"/>
      <c r="P199" s="114"/>
      <c r="Q199" s="125"/>
      <c r="R199" s="125"/>
      <c r="S199" s="125"/>
      <c r="T199" s="114"/>
      <c r="U199" s="213"/>
      <c r="V199" s="114"/>
      <c r="W199" s="125"/>
      <c r="X199" s="125"/>
      <c r="Y199" s="125"/>
      <c r="Z199" s="114"/>
      <c r="AA199" s="114"/>
      <c r="AB199" s="114"/>
      <c r="AC199" s="125"/>
      <c r="AD199" s="125"/>
      <c r="AE199" s="125"/>
      <c r="AF199" s="213"/>
      <c r="AG199" s="213"/>
      <c r="AH199" s="213"/>
      <c r="AI199" s="233"/>
      <c r="AJ199" s="233"/>
      <c r="AK199" s="233"/>
      <c r="AL199" s="199"/>
      <c r="AR199" s="259"/>
    </row>
    <row r="200" spans="1:44" s="73" customFormat="1" ht="15">
      <c r="A200" s="112"/>
      <c r="C200" s="112"/>
      <c r="D200" s="114"/>
      <c r="E200" s="114"/>
      <c r="F200" s="232"/>
      <c r="G200" s="114"/>
      <c r="H200" s="114"/>
      <c r="I200" s="125"/>
      <c r="J200" s="114"/>
      <c r="K200" s="114"/>
      <c r="L200" s="114"/>
      <c r="M200" s="114"/>
      <c r="N200" s="125"/>
      <c r="O200" s="114"/>
      <c r="P200" s="114"/>
      <c r="Q200" s="125"/>
      <c r="R200" s="125"/>
      <c r="S200" s="125"/>
      <c r="T200" s="114"/>
      <c r="U200" s="213"/>
      <c r="V200" s="114"/>
      <c r="W200" s="125"/>
      <c r="X200" s="125"/>
      <c r="Y200" s="125"/>
      <c r="Z200" s="114"/>
      <c r="AA200" s="114"/>
      <c r="AB200" s="114"/>
      <c r="AC200" s="125"/>
      <c r="AD200" s="125"/>
      <c r="AE200" s="125"/>
      <c r="AF200" s="213"/>
      <c r="AG200" s="213"/>
      <c r="AH200" s="213"/>
      <c r="AI200" s="233"/>
      <c r="AJ200" s="233"/>
      <c r="AK200" s="233"/>
      <c r="AL200" s="199"/>
      <c r="AR200" s="259"/>
    </row>
    <row r="201" spans="1:44" s="73" customFormat="1" ht="15">
      <c r="A201" s="112"/>
      <c r="C201" s="112"/>
      <c r="D201" s="114"/>
      <c r="E201" s="114"/>
      <c r="F201" s="232"/>
      <c r="G201" s="114"/>
      <c r="H201" s="114"/>
      <c r="I201" s="125"/>
      <c r="J201" s="114"/>
      <c r="K201" s="114"/>
      <c r="L201" s="114"/>
      <c r="M201" s="114"/>
      <c r="N201" s="125"/>
      <c r="O201" s="114"/>
      <c r="P201" s="114"/>
      <c r="Q201" s="125"/>
      <c r="R201" s="125"/>
      <c r="S201" s="125"/>
      <c r="T201" s="114"/>
      <c r="U201" s="213"/>
      <c r="V201" s="114"/>
      <c r="W201" s="125"/>
      <c r="X201" s="125"/>
      <c r="Y201" s="125"/>
      <c r="Z201" s="114"/>
      <c r="AA201" s="114"/>
      <c r="AB201" s="114"/>
      <c r="AC201" s="125"/>
      <c r="AD201" s="125"/>
      <c r="AE201" s="125"/>
      <c r="AF201" s="213"/>
      <c r="AG201" s="213"/>
      <c r="AH201" s="213"/>
      <c r="AI201" s="233"/>
      <c r="AJ201" s="233"/>
      <c r="AK201" s="233"/>
      <c r="AL201" s="199"/>
      <c r="AR201" s="259"/>
    </row>
    <row r="202" spans="1:44" s="73" customFormat="1" ht="15">
      <c r="A202" s="112"/>
      <c r="C202" s="112"/>
      <c r="D202" s="114"/>
      <c r="E202" s="114"/>
      <c r="F202" s="232"/>
      <c r="G202" s="114"/>
      <c r="H202" s="114"/>
      <c r="I202" s="125"/>
      <c r="J202" s="114"/>
      <c r="K202" s="114"/>
      <c r="L202" s="114"/>
      <c r="M202" s="114"/>
      <c r="N202" s="125"/>
      <c r="O202" s="114"/>
      <c r="P202" s="114"/>
      <c r="Q202" s="125"/>
      <c r="R202" s="125"/>
      <c r="S202" s="125"/>
      <c r="T202" s="114"/>
      <c r="U202" s="213"/>
      <c r="V202" s="114"/>
      <c r="W202" s="125"/>
      <c r="X202" s="125"/>
      <c r="Y202" s="125"/>
      <c r="Z202" s="114"/>
      <c r="AA202" s="114"/>
      <c r="AB202" s="114"/>
      <c r="AC202" s="125"/>
      <c r="AD202" s="125"/>
      <c r="AE202" s="125"/>
      <c r="AF202" s="213"/>
      <c r="AG202" s="213"/>
      <c r="AH202" s="213"/>
      <c r="AI202" s="233"/>
      <c r="AJ202" s="233"/>
      <c r="AK202" s="233"/>
      <c r="AL202" s="199"/>
      <c r="AR202" s="259"/>
    </row>
    <row r="203" spans="1:44" s="73" customFormat="1" ht="15">
      <c r="A203" s="112"/>
      <c r="C203" s="112"/>
      <c r="D203" s="114"/>
      <c r="E203" s="114"/>
      <c r="F203" s="232"/>
      <c r="G203" s="114"/>
      <c r="H203" s="114"/>
      <c r="I203" s="125"/>
      <c r="J203" s="114"/>
      <c r="K203" s="114"/>
      <c r="L203" s="114"/>
      <c r="M203" s="114"/>
      <c r="N203" s="125"/>
      <c r="O203" s="114"/>
      <c r="P203" s="114"/>
      <c r="Q203" s="125"/>
      <c r="R203" s="125"/>
      <c r="S203" s="125"/>
      <c r="T203" s="114"/>
      <c r="U203" s="213"/>
      <c r="V203" s="114"/>
      <c r="W203" s="125"/>
      <c r="X203" s="125"/>
      <c r="Y203" s="125"/>
      <c r="Z203" s="114"/>
      <c r="AA203" s="114"/>
      <c r="AB203" s="114"/>
      <c r="AC203" s="125"/>
      <c r="AD203" s="125"/>
      <c r="AE203" s="125"/>
      <c r="AF203" s="213"/>
      <c r="AG203" s="213"/>
      <c r="AH203" s="213"/>
      <c r="AI203" s="233"/>
      <c r="AJ203" s="233"/>
      <c r="AK203" s="233"/>
      <c r="AL203" s="199"/>
      <c r="AR203" s="259"/>
    </row>
    <row r="204" spans="1:44" s="73" customFormat="1" ht="15">
      <c r="A204" s="112"/>
      <c r="C204" s="112"/>
      <c r="D204" s="114"/>
      <c r="E204" s="114"/>
      <c r="F204" s="232"/>
      <c r="G204" s="114"/>
      <c r="H204" s="114"/>
      <c r="I204" s="125"/>
      <c r="J204" s="114"/>
      <c r="K204" s="114"/>
      <c r="L204" s="114"/>
      <c r="M204" s="114"/>
      <c r="N204" s="125"/>
      <c r="O204" s="114"/>
      <c r="P204" s="114"/>
      <c r="Q204" s="125"/>
      <c r="R204" s="125"/>
      <c r="S204" s="125"/>
      <c r="T204" s="114"/>
      <c r="U204" s="213"/>
      <c r="V204" s="114"/>
      <c r="W204" s="125"/>
      <c r="X204" s="125"/>
      <c r="Y204" s="125"/>
      <c r="Z204" s="114"/>
      <c r="AA204" s="114"/>
      <c r="AB204" s="114"/>
      <c r="AC204" s="125"/>
      <c r="AD204" s="125"/>
      <c r="AE204" s="125"/>
      <c r="AF204" s="213"/>
      <c r="AG204" s="213"/>
      <c r="AH204" s="213"/>
      <c r="AI204" s="233"/>
      <c r="AJ204" s="233"/>
      <c r="AK204" s="233"/>
      <c r="AL204" s="199"/>
      <c r="AR204" s="259"/>
    </row>
    <row r="205" spans="1:44" s="73" customFormat="1" ht="15">
      <c r="A205" s="112"/>
      <c r="C205" s="112"/>
      <c r="D205" s="114"/>
      <c r="E205" s="114"/>
      <c r="F205" s="232"/>
      <c r="G205" s="114"/>
      <c r="H205" s="114"/>
      <c r="I205" s="125"/>
      <c r="J205" s="114"/>
      <c r="K205" s="114"/>
      <c r="L205" s="114"/>
      <c r="M205" s="114"/>
      <c r="N205" s="125"/>
      <c r="O205" s="114"/>
      <c r="P205" s="114"/>
      <c r="Q205" s="125"/>
      <c r="R205" s="125"/>
      <c r="S205" s="125"/>
      <c r="T205" s="114"/>
      <c r="U205" s="213"/>
      <c r="V205" s="114"/>
      <c r="W205" s="125"/>
      <c r="X205" s="125"/>
      <c r="Y205" s="125"/>
      <c r="Z205" s="114"/>
      <c r="AA205" s="114"/>
      <c r="AB205" s="114"/>
      <c r="AC205" s="125"/>
      <c r="AD205" s="125"/>
      <c r="AE205" s="125"/>
      <c r="AF205" s="213"/>
      <c r="AG205" s="213"/>
      <c r="AH205" s="213"/>
      <c r="AI205" s="233"/>
      <c r="AJ205" s="233"/>
      <c r="AK205" s="233"/>
      <c r="AL205" s="199"/>
      <c r="AR205" s="259"/>
    </row>
    <row r="206" spans="1:44" s="73" customFormat="1" ht="15">
      <c r="A206" s="112"/>
      <c r="C206" s="112"/>
      <c r="D206" s="114"/>
      <c r="E206" s="114"/>
      <c r="F206" s="232"/>
      <c r="G206" s="114"/>
      <c r="H206" s="114"/>
      <c r="I206" s="125"/>
      <c r="J206" s="114"/>
      <c r="K206" s="114"/>
      <c r="L206" s="114"/>
      <c r="M206" s="114"/>
      <c r="N206" s="125"/>
      <c r="O206" s="114"/>
      <c r="P206" s="114"/>
      <c r="Q206" s="125"/>
      <c r="R206" s="125"/>
      <c r="S206" s="125"/>
      <c r="T206" s="114"/>
      <c r="U206" s="213"/>
      <c r="V206" s="114"/>
      <c r="W206" s="125"/>
      <c r="X206" s="125"/>
      <c r="Y206" s="125"/>
      <c r="Z206" s="114"/>
      <c r="AA206" s="114"/>
      <c r="AB206" s="114"/>
      <c r="AC206" s="125"/>
      <c r="AD206" s="125"/>
      <c r="AE206" s="125"/>
      <c r="AF206" s="213"/>
      <c r="AG206" s="213"/>
      <c r="AH206" s="213"/>
      <c r="AI206" s="233"/>
      <c r="AJ206" s="233"/>
      <c r="AK206" s="233"/>
      <c r="AL206" s="199"/>
      <c r="AR206" s="259"/>
    </row>
    <row r="207" spans="1:44" s="73" customFormat="1" ht="15">
      <c r="A207" s="112"/>
      <c r="C207" s="112"/>
      <c r="D207" s="114"/>
      <c r="E207" s="114"/>
      <c r="F207" s="232"/>
      <c r="G207" s="114"/>
      <c r="H207" s="114"/>
      <c r="I207" s="125"/>
      <c r="J207" s="114"/>
      <c r="K207" s="114"/>
      <c r="L207" s="114"/>
      <c r="M207" s="114"/>
      <c r="N207" s="125"/>
      <c r="O207" s="114"/>
      <c r="P207" s="114"/>
      <c r="Q207" s="125"/>
      <c r="R207" s="125"/>
      <c r="S207" s="125"/>
      <c r="T207" s="114"/>
      <c r="U207" s="213"/>
      <c r="V207" s="114"/>
      <c r="W207" s="125"/>
      <c r="X207" s="125"/>
      <c r="Y207" s="125"/>
      <c r="Z207" s="114"/>
      <c r="AA207" s="114"/>
      <c r="AB207" s="114"/>
      <c r="AC207" s="125"/>
      <c r="AD207" s="125"/>
      <c r="AE207" s="125"/>
      <c r="AF207" s="213"/>
      <c r="AG207" s="213"/>
      <c r="AH207" s="213"/>
      <c r="AI207" s="233"/>
      <c r="AJ207" s="233"/>
      <c r="AK207" s="233"/>
      <c r="AL207" s="199"/>
      <c r="AR207" s="259"/>
    </row>
    <row r="208" spans="1:44" s="73" customFormat="1" ht="15">
      <c r="A208" s="112"/>
      <c r="C208" s="112"/>
      <c r="D208" s="114"/>
      <c r="E208" s="114"/>
      <c r="F208" s="232"/>
      <c r="G208" s="114"/>
      <c r="H208" s="114"/>
      <c r="I208" s="125"/>
      <c r="J208" s="114"/>
      <c r="K208" s="114"/>
      <c r="L208" s="114"/>
      <c r="M208" s="114"/>
      <c r="N208" s="125"/>
      <c r="O208" s="114"/>
      <c r="P208" s="114"/>
      <c r="Q208" s="125"/>
      <c r="R208" s="125"/>
      <c r="S208" s="125"/>
      <c r="T208" s="114"/>
      <c r="U208" s="213"/>
      <c r="V208" s="114"/>
      <c r="W208" s="125"/>
      <c r="X208" s="125"/>
      <c r="Y208" s="125"/>
      <c r="Z208" s="114"/>
      <c r="AA208" s="114"/>
      <c r="AB208" s="114"/>
      <c r="AC208" s="125"/>
      <c r="AD208" s="125"/>
      <c r="AE208" s="125"/>
      <c r="AF208" s="213"/>
      <c r="AG208" s="213"/>
      <c r="AH208" s="213"/>
      <c r="AI208" s="233"/>
      <c r="AJ208" s="233"/>
      <c r="AK208" s="233"/>
      <c r="AL208" s="199"/>
      <c r="AR208" s="259"/>
    </row>
    <row r="209" spans="1:44" s="73" customFormat="1" ht="15">
      <c r="A209" s="112"/>
      <c r="C209" s="112"/>
      <c r="D209" s="114"/>
      <c r="E209" s="114"/>
      <c r="F209" s="232"/>
      <c r="G209" s="114"/>
      <c r="H209" s="114"/>
      <c r="I209" s="125"/>
      <c r="J209" s="114"/>
      <c r="K209" s="114"/>
      <c r="L209" s="114"/>
      <c r="M209" s="114"/>
      <c r="N209" s="125"/>
      <c r="O209" s="114"/>
      <c r="P209" s="114"/>
      <c r="Q209" s="125"/>
      <c r="R209" s="125"/>
      <c r="S209" s="125"/>
      <c r="T209" s="114"/>
      <c r="U209" s="213"/>
      <c r="V209" s="114"/>
      <c r="W209" s="125"/>
      <c r="X209" s="125"/>
      <c r="Y209" s="125"/>
      <c r="Z209" s="114"/>
      <c r="AA209" s="114"/>
      <c r="AB209" s="114"/>
      <c r="AC209" s="125"/>
      <c r="AD209" s="125"/>
      <c r="AE209" s="125"/>
      <c r="AF209" s="213"/>
      <c r="AG209" s="213"/>
      <c r="AH209" s="213"/>
      <c r="AI209" s="233"/>
      <c r="AJ209" s="233"/>
      <c r="AK209" s="233"/>
      <c r="AL209" s="199"/>
      <c r="AR209" s="259"/>
    </row>
    <row r="210" spans="1:44" s="73" customFormat="1" ht="15">
      <c r="A210" s="112"/>
      <c r="C210" s="112"/>
      <c r="D210" s="114"/>
      <c r="E210" s="114"/>
      <c r="F210" s="232"/>
      <c r="G210" s="114"/>
      <c r="H210" s="114"/>
      <c r="I210" s="125"/>
      <c r="J210" s="114"/>
      <c r="K210" s="114"/>
      <c r="L210" s="114"/>
      <c r="M210" s="114"/>
      <c r="N210" s="125"/>
      <c r="O210" s="114"/>
      <c r="P210" s="114"/>
      <c r="Q210" s="125"/>
      <c r="R210" s="125"/>
      <c r="S210" s="125"/>
      <c r="T210" s="114"/>
      <c r="U210" s="213"/>
      <c r="V210" s="114"/>
      <c r="W210" s="125"/>
      <c r="X210" s="125"/>
      <c r="Y210" s="125"/>
      <c r="Z210" s="114"/>
      <c r="AA210" s="114"/>
      <c r="AB210" s="114"/>
      <c r="AC210" s="125"/>
      <c r="AD210" s="125"/>
      <c r="AE210" s="125"/>
      <c r="AF210" s="213"/>
      <c r="AG210" s="213"/>
      <c r="AH210" s="213"/>
      <c r="AI210" s="233"/>
      <c r="AJ210" s="233"/>
      <c r="AK210" s="233"/>
      <c r="AL210" s="199"/>
      <c r="AR210" s="259"/>
    </row>
    <row r="211" spans="1:44" s="73" customFormat="1" ht="15">
      <c r="A211" s="112"/>
      <c r="C211" s="112"/>
      <c r="D211" s="114"/>
      <c r="E211" s="114"/>
      <c r="F211" s="232"/>
      <c r="G211" s="114"/>
      <c r="H211" s="114"/>
      <c r="I211" s="125"/>
      <c r="J211" s="114"/>
      <c r="K211" s="114"/>
      <c r="L211" s="114"/>
      <c r="M211" s="114"/>
      <c r="N211" s="125"/>
      <c r="O211" s="114"/>
      <c r="P211" s="114"/>
      <c r="Q211" s="125"/>
      <c r="R211" s="125"/>
      <c r="S211" s="125"/>
      <c r="T211" s="114"/>
      <c r="U211" s="213"/>
      <c r="V211" s="114"/>
      <c r="W211" s="125"/>
      <c r="X211" s="125"/>
      <c r="Y211" s="125"/>
      <c r="Z211" s="114"/>
      <c r="AA211" s="114"/>
      <c r="AB211" s="114"/>
      <c r="AC211" s="125"/>
      <c r="AD211" s="125"/>
      <c r="AE211" s="125"/>
      <c r="AF211" s="213"/>
      <c r="AG211" s="213"/>
      <c r="AH211" s="213"/>
      <c r="AI211" s="233"/>
      <c r="AJ211" s="233"/>
      <c r="AK211" s="233"/>
      <c r="AL211" s="199"/>
      <c r="AR211" s="259"/>
    </row>
    <row r="212" spans="1:44" s="73" customFormat="1" ht="15">
      <c r="A212" s="112"/>
      <c r="C212" s="112"/>
      <c r="D212" s="114"/>
      <c r="E212" s="114"/>
      <c r="F212" s="232"/>
      <c r="G212" s="114"/>
      <c r="H212" s="114"/>
      <c r="I212" s="125"/>
      <c r="J212" s="114"/>
      <c r="K212" s="114"/>
      <c r="L212" s="114"/>
      <c r="M212" s="114"/>
      <c r="N212" s="125"/>
      <c r="O212" s="114"/>
      <c r="P212" s="114"/>
      <c r="Q212" s="125"/>
      <c r="R212" s="125"/>
      <c r="S212" s="125"/>
      <c r="T212" s="114"/>
      <c r="U212" s="213"/>
      <c r="V212" s="114"/>
      <c r="W212" s="125"/>
      <c r="X212" s="125"/>
      <c r="Y212" s="125"/>
      <c r="Z212" s="114"/>
      <c r="AA212" s="114"/>
      <c r="AB212" s="114"/>
      <c r="AC212" s="125"/>
      <c r="AD212" s="125"/>
      <c r="AE212" s="125"/>
      <c r="AF212" s="213"/>
      <c r="AG212" s="213"/>
      <c r="AH212" s="213"/>
      <c r="AI212" s="233"/>
      <c r="AJ212" s="233"/>
      <c r="AK212" s="233"/>
      <c r="AL212" s="199"/>
      <c r="AR212" s="259"/>
    </row>
    <row r="213" spans="1:44" s="73" customFormat="1" ht="15">
      <c r="A213" s="112"/>
      <c r="C213" s="112"/>
      <c r="D213" s="114"/>
      <c r="E213" s="114"/>
      <c r="F213" s="232"/>
      <c r="G213" s="114"/>
      <c r="H213" s="114"/>
      <c r="I213" s="125"/>
      <c r="J213" s="114"/>
      <c r="K213" s="114"/>
      <c r="L213" s="114"/>
      <c r="M213" s="114"/>
      <c r="N213" s="125"/>
      <c r="O213" s="114"/>
      <c r="P213" s="114"/>
      <c r="Q213" s="125"/>
      <c r="R213" s="125"/>
      <c r="S213" s="125"/>
      <c r="T213" s="114"/>
      <c r="U213" s="213"/>
      <c r="V213" s="114"/>
      <c r="W213" s="125"/>
      <c r="X213" s="125"/>
      <c r="Y213" s="125"/>
      <c r="Z213" s="114"/>
      <c r="AA213" s="114"/>
      <c r="AB213" s="114"/>
      <c r="AC213" s="125"/>
      <c r="AD213" s="125"/>
      <c r="AE213" s="125"/>
      <c r="AF213" s="213"/>
      <c r="AG213" s="213"/>
      <c r="AH213" s="213"/>
      <c r="AI213" s="233"/>
      <c r="AJ213" s="233"/>
      <c r="AK213" s="233"/>
      <c r="AL213" s="199"/>
      <c r="AR213" s="259"/>
    </row>
    <row r="214" spans="1:44" s="73" customFormat="1" ht="15">
      <c r="A214" s="112"/>
      <c r="C214" s="112"/>
      <c r="D214" s="114"/>
      <c r="E214" s="114"/>
      <c r="F214" s="232"/>
      <c r="G214" s="114"/>
      <c r="H214" s="114"/>
      <c r="I214" s="125"/>
      <c r="J214" s="114"/>
      <c r="K214" s="114"/>
      <c r="L214" s="114"/>
      <c r="M214" s="114"/>
      <c r="N214" s="125"/>
      <c r="O214" s="114"/>
      <c r="P214" s="114"/>
      <c r="Q214" s="125"/>
      <c r="R214" s="125"/>
      <c r="S214" s="125"/>
      <c r="T214" s="114"/>
      <c r="U214" s="213"/>
      <c r="V214" s="114"/>
      <c r="W214" s="125"/>
      <c r="X214" s="125"/>
      <c r="Y214" s="125"/>
      <c r="Z214" s="114"/>
      <c r="AA214" s="114"/>
      <c r="AB214" s="114"/>
      <c r="AC214" s="125"/>
      <c r="AD214" s="125"/>
      <c r="AE214" s="125"/>
      <c r="AF214" s="213"/>
      <c r="AG214" s="213"/>
      <c r="AH214" s="213"/>
      <c r="AI214" s="233"/>
      <c r="AJ214" s="233"/>
      <c r="AK214" s="233"/>
      <c r="AL214" s="199"/>
      <c r="AR214" s="259"/>
    </row>
    <row r="215" spans="1:44" s="73" customFormat="1" ht="15">
      <c r="A215" s="112"/>
      <c r="C215" s="112"/>
      <c r="D215" s="114"/>
      <c r="E215" s="114"/>
      <c r="F215" s="232"/>
      <c r="G215" s="114"/>
      <c r="H215" s="114"/>
      <c r="I215" s="125"/>
      <c r="J215" s="114"/>
      <c r="K215" s="114"/>
      <c r="L215" s="114"/>
      <c r="M215" s="114"/>
      <c r="N215" s="125"/>
      <c r="O215" s="114"/>
      <c r="P215" s="114"/>
      <c r="Q215" s="125"/>
      <c r="R215" s="125"/>
      <c r="S215" s="125"/>
      <c r="T215" s="114"/>
      <c r="U215" s="213"/>
      <c r="V215" s="114"/>
      <c r="W215" s="125"/>
      <c r="X215" s="125"/>
      <c r="Y215" s="125"/>
      <c r="Z215" s="114"/>
      <c r="AA215" s="114"/>
      <c r="AB215" s="114"/>
      <c r="AC215" s="125"/>
      <c r="AD215" s="125"/>
      <c r="AE215" s="125"/>
      <c r="AF215" s="213"/>
      <c r="AG215" s="213"/>
      <c r="AH215" s="213"/>
      <c r="AI215" s="233"/>
      <c r="AJ215" s="233"/>
      <c r="AK215" s="233"/>
      <c r="AL215" s="199"/>
      <c r="AR215" s="259"/>
    </row>
    <row r="216" spans="1:44" s="73" customFormat="1" ht="15">
      <c r="A216" s="112"/>
      <c r="C216" s="112"/>
      <c r="D216" s="114"/>
      <c r="E216" s="114"/>
      <c r="F216" s="232"/>
      <c r="G216" s="114"/>
      <c r="H216" s="114"/>
      <c r="I216" s="125"/>
      <c r="J216" s="114"/>
      <c r="K216" s="114"/>
      <c r="L216" s="114"/>
      <c r="M216" s="114"/>
      <c r="N216" s="125"/>
      <c r="O216" s="114"/>
      <c r="P216" s="114"/>
      <c r="Q216" s="125"/>
      <c r="R216" s="125"/>
      <c r="S216" s="125"/>
      <c r="T216" s="114"/>
      <c r="U216" s="213"/>
      <c r="V216" s="114"/>
      <c r="W216" s="125"/>
      <c r="X216" s="125"/>
      <c r="Y216" s="125"/>
      <c r="Z216" s="114"/>
      <c r="AA216" s="114"/>
      <c r="AB216" s="114"/>
      <c r="AC216" s="125"/>
      <c r="AD216" s="125"/>
      <c r="AE216" s="125"/>
      <c r="AF216" s="213"/>
      <c r="AG216" s="213"/>
      <c r="AH216" s="213"/>
      <c r="AI216" s="233"/>
      <c r="AJ216" s="233"/>
      <c r="AK216" s="233"/>
      <c r="AL216" s="199"/>
      <c r="AR216" s="259"/>
    </row>
    <row r="217" spans="1:44" s="73" customFormat="1" ht="15">
      <c r="A217" s="112"/>
      <c r="C217" s="112"/>
      <c r="D217" s="114"/>
      <c r="E217" s="114"/>
      <c r="F217" s="232"/>
      <c r="G217" s="114"/>
      <c r="H217" s="114"/>
      <c r="I217" s="125"/>
      <c r="J217" s="114"/>
      <c r="K217" s="114"/>
      <c r="L217" s="114"/>
      <c r="M217" s="114"/>
      <c r="N217" s="125"/>
      <c r="O217" s="114"/>
      <c r="P217" s="114"/>
      <c r="Q217" s="125"/>
      <c r="R217" s="125"/>
      <c r="S217" s="125"/>
      <c r="T217" s="114"/>
      <c r="U217" s="213"/>
      <c r="V217" s="114"/>
      <c r="W217" s="125"/>
      <c r="X217" s="125"/>
      <c r="Y217" s="125"/>
      <c r="Z217" s="114"/>
      <c r="AA217" s="114"/>
      <c r="AB217" s="114"/>
      <c r="AC217" s="125"/>
      <c r="AD217" s="125"/>
      <c r="AE217" s="125"/>
      <c r="AF217" s="213"/>
      <c r="AG217" s="213"/>
      <c r="AH217" s="213"/>
      <c r="AI217" s="233"/>
      <c r="AJ217" s="233"/>
      <c r="AK217" s="233"/>
      <c r="AL217" s="199"/>
      <c r="AR217" s="259"/>
    </row>
    <row r="218" spans="1:44" s="73" customFormat="1" ht="15">
      <c r="A218" s="112"/>
      <c r="C218" s="112"/>
      <c r="D218" s="114"/>
      <c r="E218" s="114"/>
      <c r="F218" s="232"/>
      <c r="G218" s="114"/>
      <c r="H218" s="114"/>
      <c r="I218" s="125"/>
      <c r="J218" s="114"/>
      <c r="K218" s="114"/>
      <c r="L218" s="114"/>
      <c r="M218" s="114"/>
      <c r="N218" s="125"/>
      <c r="O218" s="114"/>
      <c r="P218" s="114"/>
      <c r="Q218" s="125"/>
      <c r="R218" s="125"/>
      <c r="S218" s="125"/>
      <c r="T218" s="114"/>
      <c r="U218" s="213"/>
      <c r="V218" s="114"/>
      <c r="W218" s="125"/>
      <c r="X218" s="125"/>
      <c r="Y218" s="125"/>
      <c r="Z218" s="114"/>
      <c r="AA218" s="114"/>
      <c r="AB218" s="114"/>
      <c r="AC218" s="125"/>
      <c r="AD218" s="125"/>
      <c r="AE218" s="125"/>
      <c r="AF218" s="213"/>
      <c r="AG218" s="213"/>
      <c r="AH218" s="213"/>
      <c r="AI218" s="233"/>
      <c r="AJ218" s="233"/>
      <c r="AK218" s="233"/>
      <c r="AL218" s="199"/>
      <c r="AR218" s="259"/>
    </row>
    <row r="219" spans="1:44" s="73" customFormat="1" ht="15">
      <c r="A219" s="112"/>
      <c r="C219" s="112"/>
      <c r="D219" s="114"/>
      <c r="E219" s="114"/>
      <c r="F219" s="232"/>
      <c r="G219" s="114"/>
      <c r="H219" s="114"/>
      <c r="I219" s="125"/>
      <c r="J219" s="114"/>
      <c r="K219" s="114"/>
      <c r="L219" s="114"/>
      <c r="M219" s="114"/>
      <c r="N219" s="125"/>
      <c r="O219" s="114"/>
      <c r="P219" s="114"/>
      <c r="Q219" s="125"/>
      <c r="R219" s="125"/>
      <c r="S219" s="125"/>
      <c r="T219" s="114"/>
      <c r="U219" s="213"/>
      <c r="V219" s="114"/>
      <c r="W219" s="125"/>
      <c r="X219" s="125"/>
      <c r="Y219" s="125"/>
      <c r="Z219" s="114"/>
      <c r="AA219" s="114"/>
      <c r="AB219" s="114"/>
      <c r="AC219" s="125"/>
      <c r="AD219" s="125"/>
      <c r="AE219" s="125"/>
      <c r="AF219" s="213"/>
      <c r="AG219" s="213"/>
      <c r="AH219" s="213"/>
      <c r="AI219" s="233"/>
      <c r="AJ219" s="233"/>
      <c r="AK219" s="233"/>
      <c r="AL219" s="199"/>
      <c r="AR219" s="259"/>
    </row>
    <row r="220" spans="1:44" s="73" customFormat="1" ht="15">
      <c r="A220" s="112"/>
      <c r="C220" s="112"/>
      <c r="D220" s="114"/>
      <c r="E220" s="114"/>
      <c r="F220" s="232"/>
      <c r="G220" s="114"/>
      <c r="H220" s="114"/>
      <c r="I220" s="125"/>
      <c r="J220" s="114"/>
      <c r="K220" s="114"/>
      <c r="L220" s="114"/>
      <c r="M220" s="114"/>
      <c r="N220" s="125"/>
      <c r="O220" s="114"/>
      <c r="P220" s="114"/>
      <c r="Q220" s="125"/>
      <c r="R220" s="125"/>
      <c r="S220" s="125"/>
      <c r="T220" s="114"/>
      <c r="U220" s="213"/>
      <c r="V220" s="114"/>
      <c r="W220" s="125"/>
      <c r="X220" s="125"/>
      <c r="Y220" s="125"/>
      <c r="Z220" s="114"/>
      <c r="AA220" s="114"/>
      <c r="AB220" s="114"/>
      <c r="AC220" s="125"/>
      <c r="AD220" s="125"/>
      <c r="AE220" s="125"/>
      <c r="AF220" s="213"/>
      <c r="AG220" s="213"/>
      <c r="AH220" s="213"/>
      <c r="AI220" s="233"/>
      <c r="AJ220" s="233"/>
      <c r="AK220" s="233"/>
      <c r="AL220" s="199"/>
      <c r="AR220" s="259"/>
    </row>
    <row r="221" spans="1:44" s="73" customFormat="1" ht="15">
      <c r="A221" s="112"/>
      <c r="C221" s="112"/>
      <c r="D221" s="114"/>
      <c r="E221" s="114"/>
      <c r="F221" s="232"/>
      <c r="G221" s="114"/>
      <c r="H221" s="114"/>
      <c r="I221" s="125"/>
      <c r="J221" s="114"/>
      <c r="K221" s="114"/>
      <c r="L221" s="114"/>
      <c r="M221" s="114"/>
      <c r="N221" s="125"/>
      <c r="O221" s="114"/>
      <c r="P221" s="114"/>
      <c r="Q221" s="125"/>
      <c r="R221" s="125"/>
      <c r="S221" s="125"/>
      <c r="T221" s="114"/>
      <c r="U221" s="213"/>
      <c r="V221" s="114"/>
      <c r="W221" s="125"/>
      <c r="X221" s="125"/>
      <c r="Y221" s="125"/>
      <c r="Z221" s="114"/>
      <c r="AA221" s="114"/>
      <c r="AB221" s="114"/>
      <c r="AC221" s="125"/>
      <c r="AD221" s="125"/>
      <c r="AE221" s="125"/>
      <c r="AF221" s="213"/>
      <c r="AG221" s="213"/>
      <c r="AH221" s="213"/>
      <c r="AI221" s="233"/>
      <c r="AJ221" s="233"/>
      <c r="AK221" s="233"/>
      <c r="AL221" s="199"/>
      <c r="AR221" s="259"/>
    </row>
    <row r="222" spans="1:44" s="73" customFormat="1" ht="15">
      <c r="A222" s="112"/>
      <c r="C222" s="112"/>
      <c r="D222" s="114"/>
      <c r="E222" s="114"/>
      <c r="F222" s="232"/>
      <c r="G222" s="114"/>
      <c r="H222" s="114"/>
      <c r="I222" s="125"/>
      <c r="J222" s="114"/>
      <c r="K222" s="114"/>
      <c r="L222" s="114"/>
      <c r="M222" s="114"/>
      <c r="N222" s="125"/>
      <c r="O222" s="114"/>
      <c r="P222" s="114"/>
      <c r="Q222" s="125"/>
      <c r="R222" s="125"/>
      <c r="S222" s="125"/>
      <c r="T222" s="114"/>
      <c r="U222" s="213"/>
      <c r="V222" s="114"/>
      <c r="W222" s="125"/>
      <c r="X222" s="125"/>
      <c r="Y222" s="125"/>
      <c r="Z222" s="114"/>
      <c r="AA222" s="114"/>
      <c r="AB222" s="114"/>
      <c r="AC222" s="125"/>
      <c r="AD222" s="125"/>
      <c r="AE222" s="125"/>
      <c r="AF222" s="213"/>
      <c r="AG222" s="213"/>
      <c r="AH222" s="213"/>
      <c r="AI222" s="233"/>
      <c r="AJ222" s="233"/>
      <c r="AK222" s="233"/>
      <c r="AL222" s="199"/>
      <c r="AR222" s="259"/>
    </row>
    <row r="223" spans="1:44" s="73" customFormat="1" ht="15">
      <c r="A223" s="112"/>
      <c r="C223" s="112"/>
      <c r="D223" s="114"/>
      <c r="E223" s="114"/>
      <c r="F223" s="232"/>
      <c r="G223" s="114"/>
      <c r="H223" s="114"/>
      <c r="I223" s="125"/>
      <c r="J223" s="114"/>
      <c r="K223" s="114"/>
      <c r="L223" s="114"/>
      <c r="M223" s="114"/>
      <c r="N223" s="125"/>
      <c r="O223" s="114"/>
      <c r="P223" s="114"/>
      <c r="Q223" s="125"/>
      <c r="R223" s="125"/>
      <c r="S223" s="125"/>
      <c r="T223" s="114"/>
      <c r="U223" s="213"/>
      <c r="V223" s="114"/>
      <c r="W223" s="125"/>
      <c r="X223" s="125"/>
      <c r="Y223" s="125"/>
      <c r="Z223" s="114"/>
      <c r="AA223" s="114"/>
      <c r="AB223" s="114"/>
      <c r="AC223" s="125"/>
      <c r="AD223" s="125"/>
      <c r="AE223" s="125"/>
      <c r="AF223" s="213"/>
      <c r="AG223" s="213"/>
      <c r="AH223" s="213"/>
      <c r="AI223" s="233"/>
      <c r="AJ223" s="233"/>
      <c r="AK223" s="233"/>
      <c r="AL223" s="199"/>
      <c r="AR223" s="259"/>
    </row>
    <row r="224" spans="1:44" s="73" customFormat="1" ht="15">
      <c r="A224" s="112"/>
      <c r="C224" s="112"/>
      <c r="D224" s="114"/>
      <c r="E224" s="114"/>
      <c r="F224" s="232"/>
      <c r="G224" s="114"/>
      <c r="H224" s="114"/>
      <c r="I224" s="125"/>
      <c r="J224" s="114"/>
      <c r="K224" s="114"/>
      <c r="L224" s="114"/>
      <c r="M224" s="114"/>
      <c r="N224" s="125"/>
      <c r="O224" s="114"/>
      <c r="P224" s="114"/>
      <c r="Q224" s="125"/>
      <c r="R224" s="125"/>
      <c r="S224" s="125"/>
      <c r="T224" s="114"/>
      <c r="U224" s="213"/>
      <c r="V224" s="114"/>
      <c r="W224" s="125"/>
      <c r="X224" s="125"/>
      <c r="Y224" s="125"/>
      <c r="Z224" s="114"/>
      <c r="AA224" s="114"/>
      <c r="AB224" s="114"/>
      <c r="AC224" s="125"/>
      <c r="AD224" s="125"/>
      <c r="AE224" s="125"/>
      <c r="AF224" s="213"/>
      <c r="AG224" s="213"/>
      <c r="AH224" s="213"/>
      <c r="AI224" s="233"/>
      <c r="AJ224" s="233"/>
      <c r="AK224" s="233"/>
      <c r="AL224" s="199"/>
      <c r="AR224" s="259"/>
    </row>
    <row r="225" spans="1:44" s="73" customFormat="1" ht="15">
      <c r="A225" s="112"/>
      <c r="C225" s="112"/>
      <c r="D225" s="114"/>
      <c r="E225" s="114"/>
      <c r="F225" s="232"/>
      <c r="G225" s="114"/>
      <c r="H225" s="114"/>
      <c r="I225" s="125"/>
      <c r="J225" s="114"/>
      <c r="K225" s="114"/>
      <c r="L225" s="114"/>
      <c r="M225" s="114"/>
      <c r="N225" s="125"/>
      <c r="O225" s="114"/>
      <c r="P225" s="114"/>
      <c r="Q225" s="125"/>
      <c r="R225" s="125"/>
      <c r="S225" s="125"/>
      <c r="T225" s="114"/>
      <c r="U225" s="213"/>
      <c r="V225" s="114"/>
      <c r="W225" s="125"/>
      <c r="X225" s="125"/>
      <c r="Y225" s="125"/>
      <c r="Z225" s="114"/>
      <c r="AA225" s="114"/>
      <c r="AB225" s="114"/>
      <c r="AC225" s="125"/>
      <c r="AD225" s="125"/>
      <c r="AE225" s="125"/>
      <c r="AF225" s="213"/>
      <c r="AG225" s="213"/>
      <c r="AH225" s="213"/>
      <c r="AI225" s="233"/>
      <c r="AJ225" s="233"/>
      <c r="AK225" s="233"/>
      <c r="AL225" s="199"/>
      <c r="AR225" s="259"/>
    </row>
    <row r="226" spans="1:44" s="73" customFormat="1" ht="15">
      <c r="A226" s="112"/>
      <c r="C226" s="112"/>
      <c r="D226" s="114"/>
      <c r="E226" s="114"/>
      <c r="F226" s="232"/>
      <c r="G226" s="114"/>
      <c r="H226" s="114"/>
      <c r="I226" s="125"/>
      <c r="J226" s="114"/>
      <c r="K226" s="114"/>
      <c r="L226" s="114"/>
      <c r="M226" s="114"/>
      <c r="N226" s="125"/>
      <c r="O226" s="114"/>
      <c r="P226" s="114"/>
      <c r="Q226" s="125"/>
      <c r="R226" s="125"/>
      <c r="S226" s="125"/>
      <c r="T226" s="114"/>
      <c r="U226" s="213"/>
      <c r="V226" s="114"/>
      <c r="W226" s="125"/>
      <c r="X226" s="125"/>
      <c r="Y226" s="125"/>
      <c r="Z226" s="114"/>
      <c r="AA226" s="114"/>
      <c r="AB226" s="114"/>
      <c r="AC226" s="125"/>
      <c r="AD226" s="125"/>
      <c r="AE226" s="125"/>
      <c r="AF226" s="213"/>
      <c r="AG226" s="213"/>
      <c r="AH226" s="213"/>
      <c r="AI226" s="233"/>
      <c r="AJ226" s="233"/>
      <c r="AK226" s="233"/>
      <c r="AL226" s="199"/>
      <c r="AR226" s="259"/>
    </row>
    <row r="227" spans="1:44" s="73" customFormat="1" ht="15">
      <c r="A227" s="112"/>
      <c r="C227" s="112"/>
      <c r="D227" s="114"/>
      <c r="E227" s="114"/>
      <c r="F227" s="232"/>
      <c r="G227" s="114"/>
      <c r="H227" s="114"/>
      <c r="I227" s="125"/>
      <c r="J227" s="114"/>
      <c r="K227" s="114"/>
      <c r="L227" s="114"/>
      <c r="M227" s="114"/>
      <c r="N227" s="125"/>
      <c r="O227" s="114"/>
      <c r="P227" s="114"/>
      <c r="Q227" s="125"/>
      <c r="R227" s="125"/>
      <c r="S227" s="125"/>
      <c r="T227" s="114"/>
      <c r="U227" s="213"/>
      <c r="V227" s="114"/>
      <c r="W227" s="125"/>
      <c r="X227" s="125"/>
      <c r="Y227" s="125"/>
      <c r="Z227" s="114"/>
      <c r="AA227" s="114"/>
      <c r="AB227" s="114"/>
      <c r="AC227" s="125"/>
      <c r="AD227" s="125"/>
      <c r="AE227" s="125"/>
      <c r="AF227" s="213"/>
      <c r="AG227" s="213"/>
      <c r="AH227" s="213"/>
      <c r="AI227" s="233"/>
      <c r="AJ227" s="233"/>
      <c r="AK227" s="233"/>
      <c r="AL227" s="199"/>
      <c r="AR227" s="259"/>
    </row>
    <row r="228" spans="1:44" s="73" customFormat="1" ht="15">
      <c r="A228" s="112"/>
      <c r="C228" s="112"/>
      <c r="D228" s="114"/>
      <c r="E228" s="114"/>
      <c r="F228" s="232"/>
      <c r="G228" s="114"/>
      <c r="H228" s="114"/>
      <c r="I228" s="125"/>
      <c r="J228" s="114"/>
      <c r="K228" s="114"/>
      <c r="L228" s="114"/>
      <c r="M228" s="114"/>
      <c r="N228" s="125"/>
      <c r="O228" s="114"/>
      <c r="P228" s="114"/>
      <c r="Q228" s="125"/>
      <c r="R228" s="125"/>
      <c r="S228" s="125"/>
      <c r="T228" s="114"/>
      <c r="U228" s="213"/>
      <c r="V228" s="114"/>
      <c r="W228" s="125"/>
      <c r="X228" s="125"/>
      <c r="Y228" s="125"/>
      <c r="Z228" s="114"/>
      <c r="AA228" s="114"/>
      <c r="AB228" s="114"/>
      <c r="AC228" s="125"/>
      <c r="AD228" s="125"/>
      <c r="AE228" s="125"/>
      <c r="AF228" s="213"/>
      <c r="AG228" s="213"/>
      <c r="AH228" s="213"/>
      <c r="AI228" s="233"/>
      <c r="AJ228" s="233"/>
      <c r="AK228" s="233"/>
      <c r="AL228" s="199"/>
      <c r="AR228" s="259"/>
    </row>
    <row r="229" spans="1:44" s="73" customFormat="1" ht="15">
      <c r="A229" s="112"/>
      <c r="C229" s="112"/>
      <c r="D229" s="114"/>
      <c r="E229" s="114"/>
      <c r="F229" s="232"/>
      <c r="G229" s="114"/>
      <c r="H229" s="114"/>
      <c r="I229" s="125"/>
      <c r="J229" s="114"/>
      <c r="K229" s="114"/>
      <c r="L229" s="114"/>
      <c r="M229" s="114"/>
      <c r="N229" s="125"/>
      <c r="O229" s="114"/>
      <c r="P229" s="114"/>
      <c r="Q229" s="125"/>
      <c r="R229" s="125"/>
      <c r="S229" s="125"/>
      <c r="T229" s="114"/>
      <c r="U229" s="213"/>
      <c r="V229" s="114"/>
      <c r="W229" s="125"/>
      <c r="X229" s="125"/>
      <c r="Y229" s="125"/>
      <c r="Z229" s="114"/>
      <c r="AA229" s="114"/>
      <c r="AB229" s="114"/>
      <c r="AC229" s="125"/>
      <c r="AD229" s="125"/>
      <c r="AE229" s="125"/>
      <c r="AF229" s="213"/>
      <c r="AG229" s="213"/>
      <c r="AH229" s="213"/>
      <c r="AI229" s="233"/>
      <c r="AJ229" s="233"/>
      <c r="AK229" s="233"/>
      <c r="AL229" s="199"/>
      <c r="AR229" s="259"/>
    </row>
    <row r="230" spans="1:44" s="73" customFormat="1" ht="15">
      <c r="A230" s="112"/>
      <c r="C230" s="112"/>
      <c r="D230" s="114"/>
      <c r="E230" s="114"/>
      <c r="F230" s="232"/>
      <c r="G230" s="114"/>
      <c r="H230" s="114"/>
      <c r="I230" s="125"/>
      <c r="J230" s="114"/>
      <c r="K230" s="114"/>
      <c r="L230" s="114"/>
      <c r="M230" s="114"/>
      <c r="N230" s="125"/>
      <c r="O230" s="114"/>
      <c r="P230" s="114"/>
      <c r="Q230" s="125"/>
      <c r="R230" s="125"/>
      <c r="S230" s="125"/>
      <c r="T230" s="114"/>
      <c r="U230" s="213"/>
      <c r="V230" s="114"/>
      <c r="W230" s="125"/>
      <c r="X230" s="125"/>
      <c r="Y230" s="125"/>
      <c r="Z230" s="114"/>
      <c r="AA230" s="114"/>
      <c r="AB230" s="114"/>
      <c r="AC230" s="125"/>
      <c r="AD230" s="125"/>
      <c r="AE230" s="125"/>
      <c r="AF230" s="213"/>
      <c r="AG230" s="213"/>
      <c r="AH230" s="213"/>
      <c r="AI230" s="233"/>
      <c r="AJ230" s="233"/>
      <c r="AK230" s="233"/>
      <c r="AL230" s="199"/>
      <c r="AR230" s="259"/>
    </row>
    <row r="231" spans="1:44" s="73" customFormat="1" ht="15">
      <c r="A231" s="112"/>
      <c r="C231" s="112"/>
      <c r="D231" s="114"/>
      <c r="E231" s="114"/>
      <c r="F231" s="232"/>
      <c r="G231" s="114"/>
      <c r="H231" s="114"/>
      <c r="I231" s="125"/>
      <c r="J231" s="114"/>
      <c r="K231" s="114"/>
      <c r="L231" s="114"/>
      <c r="M231" s="114"/>
      <c r="N231" s="125"/>
      <c r="O231" s="114"/>
      <c r="P231" s="114"/>
      <c r="Q231" s="125"/>
      <c r="R231" s="125"/>
      <c r="S231" s="125"/>
      <c r="T231" s="114"/>
      <c r="U231" s="213"/>
      <c r="V231" s="114"/>
      <c r="W231" s="125"/>
      <c r="X231" s="125"/>
      <c r="Y231" s="125"/>
      <c r="Z231" s="114"/>
      <c r="AA231" s="114"/>
      <c r="AB231" s="114"/>
      <c r="AC231" s="125"/>
      <c r="AD231" s="125"/>
      <c r="AE231" s="125"/>
      <c r="AF231" s="213"/>
      <c r="AG231" s="213"/>
      <c r="AH231" s="213"/>
      <c r="AI231" s="233"/>
      <c r="AJ231" s="233"/>
      <c r="AK231" s="233"/>
      <c r="AL231" s="199"/>
      <c r="AR231" s="259"/>
    </row>
    <row r="232" spans="1:44" s="73" customFormat="1" ht="15">
      <c r="A232" s="112"/>
      <c r="C232" s="112"/>
      <c r="D232" s="114"/>
      <c r="E232" s="114"/>
      <c r="F232" s="232"/>
      <c r="G232" s="114"/>
      <c r="H232" s="114"/>
      <c r="I232" s="125"/>
      <c r="J232" s="114"/>
      <c r="K232" s="114"/>
      <c r="L232" s="114"/>
      <c r="M232" s="114"/>
      <c r="N232" s="125"/>
      <c r="O232" s="114"/>
      <c r="P232" s="114"/>
      <c r="Q232" s="125"/>
      <c r="R232" s="125"/>
      <c r="S232" s="125"/>
      <c r="T232" s="114"/>
      <c r="U232" s="213"/>
      <c r="V232" s="114"/>
      <c r="W232" s="125"/>
      <c r="X232" s="125"/>
      <c r="Y232" s="125"/>
      <c r="Z232" s="114"/>
      <c r="AA232" s="114"/>
      <c r="AB232" s="114"/>
      <c r="AC232" s="125"/>
      <c r="AD232" s="125"/>
      <c r="AE232" s="125"/>
      <c r="AF232" s="213"/>
      <c r="AG232" s="213"/>
      <c r="AH232" s="213"/>
      <c r="AI232" s="233"/>
      <c r="AJ232" s="233"/>
      <c r="AK232" s="233"/>
      <c r="AL232" s="199"/>
      <c r="AR232" s="259"/>
    </row>
    <row r="233" spans="1:44" s="73" customFormat="1" ht="15">
      <c r="A233" s="112"/>
      <c r="C233" s="112"/>
      <c r="D233" s="114"/>
      <c r="E233" s="114"/>
      <c r="F233" s="232"/>
      <c r="G233" s="114"/>
      <c r="H233" s="114"/>
      <c r="I233" s="125"/>
      <c r="J233" s="114"/>
      <c r="K233" s="114"/>
      <c r="L233" s="114"/>
      <c r="M233" s="114"/>
      <c r="N233" s="125"/>
      <c r="O233" s="114"/>
      <c r="P233" s="114"/>
      <c r="Q233" s="125"/>
      <c r="R233" s="125"/>
      <c r="S233" s="125"/>
      <c r="T233" s="114"/>
      <c r="U233" s="213"/>
      <c r="V233" s="114"/>
      <c r="W233" s="125"/>
      <c r="X233" s="125"/>
      <c r="Y233" s="125"/>
      <c r="Z233" s="114"/>
      <c r="AA233" s="114"/>
      <c r="AB233" s="114"/>
      <c r="AC233" s="125"/>
      <c r="AD233" s="125"/>
      <c r="AE233" s="125"/>
      <c r="AF233" s="213"/>
      <c r="AG233" s="213"/>
      <c r="AH233" s="213"/>
      <c r="AI233" s="233"/>
      <c r="AJ233" s="233"/>
      <c r="AK233" s="233"/>
      <c r="AL233" s="199"/>
      <c r="AR233" s="259"/>
    </row>
    <row r="234" spans="1:44" s="73" customFormat="1" ht="15">
      <c r="A234" s="112"/>
      <c r="C234" s="112"/>
      <c r="D234" s="114"/>
      <c r="E234" s="114"/>
      <c r="F234" s="232"/>
      <c r="G234" s="114"/>
      <c r="H234" s="114"/>
      <c r="I234" s="125"/>
      <c r="J234" s="114"/>
      <c r="K234" s="114"/>
      <c r="L234" s="114"/>
      <c r="M234" s="114"/>
      <c r="N234" s="125"/>
      <c r="O234" s="114"/>
      <c r="P234" s="114"/>
      <c r="Q234" s="125"/>
      <c r="R234" s="125"/>
      <c r="S234" s="125"/>
      <c r="T234" s="114"/>
      <c r="U234" s="213"/>
      <c r="V234" s="114"/>
      <c r="W234" s="125"/>
      <c r="X234" s="125"/>
      <c r="Y234" s="125"/>
      <c r="Z234" s="114"/>
      <c r="AA234" s="114"/>
      <c r="AB234" s="114"/>
      <c r="AC234" s="125"/>
      <c r="AD234" s="125"/>
      <c r="AE234" s="125"/>
      <c r="AF234" s="213"/>
      <c r="AG234" s="213"/>
      <c r="AH234" s="213"/>
      <c r="AI234" s="233"/>
      <c r="AJ234" s="233"/>
      <c r="AK234" s="233"/>
      <c r="AL234" s="199"/>
      <c r="AR234" s="259"/>
    </row>
    <row r="235" spans="1:44" s="73" customFormat="1" ht="15">
      <c r="A235" s="112"/>
      <c r="C235" s="112"/>
      <c r="D235" s="114"/>
      <c r="E235" s="114"/>
      <c r="F235" s="232"/>
      <c r="G235" s="114"/>
      <c r="H235" s="114"/>
      <c r="I235" s="125"/>
      <c r="J235" s="114"/>
      <c r="K235" s="114"/>
      <c r="L235" s="114"/>
      <c r="M235" s="114"/>
      <c r="N235" s="125"/>
      <c r="O235" s="114"/>
      <c r="P235" s="114"/>
      <c r="Q235" s="125"/>
      <c r="R235" s="125"/>
      <c r="S235" s="125"/>
      <c r="T235" s="114"/>
      <c r="U235" s="213"/>
      <c r="V235" s="114"/>
      <c r="W235" s="125"/>
      <c r="X235" s="125"/>
      <c r="Y235" s="125"/>
      <c r="Z235" s="114"/>
      <c r="AA235" s="114"/>
      <c r="AB235" s="114"/>
      <c r="AC235" s="125"/>
      <c r="AD235" s="125"/>
      <c r="AE235" s="125"/>
      <c r="AF235" s="213"/>
      <c r="AG235" s="213"/>
      <c r="AH235" s="213"/>
      <c r="AI235" s="233"/>
      <c r="AJ235" s="233"/>
      <c r="AK235" s="233"/>
      <c r="AL235" s="199"/>
      <c r="AR235" s="259"/>
    </row>
    <row r="236" spans="1:44" s="73" customFormat="1" ht="15">
      <c r="A236" s="112"/>
      <c r="C236" s="112"/>
      <c r="D236" s="114"/>
      <c r="E236" s="114"/>
      <c r="F236" s="232"/>
      <c r="G236" s="114"/>
      <c r="H236" s="114"/>
      <c r="I236" s="125"/>
      <c r="J236" s="114"/>
      <c r="K236" s="114"/>
      <c r="L236" s="114"/>
      <c r="M236" s="114"/>
      <c r="N236" s="125"/>
      <c r="O236" s="114"/>
      <c r="P236" s="114"/>
      <c r="Q236" s="125"/>
      <c r="R236" s="125"/>
      <c r="S236" s="125"/>
      <c r="T236" s="114"/>
      <c r="U236" s="213"/>
      <c r="V236" s="114"/>
      <c r="W236" s="125"/>
      <c r="X236" s="125"/>
      <c r="Y236" s="125"/>
      <c r="Z236" s="114"/>
      <c r="AA236" s="114"/>
      <c r="AB236" s="114"/>
      <c r="AC236" s="125"/>
      <c r="AD236" s="125"/>
      <c r="AE236" s="125"/>
      <c r="AF236" s="213"/>
      <c r="AG236" s="213"/>
      <c r="AH236" s="213"/>
      <c r="AI236" s="233"/>
      <c r="AJ236" s="233"/>
      <c r="AK236" s="233"/>
      <c r="AL236" s="199"/>
      <c r="AR236" s="259"/>
    </row>
    <row r="237" spans="1:44" s="73" customFormat="1" ht="15">
      <c r="A237" s="112"/>
      <c r="C237" s="112"/>
      <c r="D237" s="114"/>
      <c r="E237" s="114"/>
      <c r="F237" s="232"/>
      <c r="G237" s="114"/>
      <c r="H237" s="114"/>
      <c r="I237" s="125"/>
      <c r="J237" s="114"/>
      <c r="K237" s="114"/>
      <c r="L237" s="114"/>
      <c r="M237" s="114"/>
      <c r="N237" s="125"/>
      <c r="O237" s="114"/>
      <c r="P237" s="114"/>
      <c r="Q237" s="125"/>
      <c r="R237" s="125"/>
      <c r="S237" s="125"/>
      <c r="T237" s="114"/>
      <c r="U237" s="213"/>
      <c r="V237" s="114"/>
      <c r="W237" s="125"/>
      <c r="X237" s="125"/>
      <c r="Y237" s="125"/>
      <c r="Z237" s="114"/>
      <c r="AA237" s="114"/>
      <c r="AB237" s="114"/>
      <c r="AC237" s="125"/>
      <c r="AD237" s="125"/>
      <c r="AE237" s="125"/>
      <c r="AF237" s="213"/>
      <c r="AG237" s="213"/>
      <c r="AH237" s="213"/>
      <c r="AI237" s="233"/>
      <c r="AJ237" s="233"/>
      <c r="AK237" s="233"/>
      <c r="AL237" s="199"/>
      <c r="AR237" s="259"/>
    </row>
    <row r="238" spans="1:44" s="73" customFormat="1" ht="15">
      <c r="A238" s="112"/>
      <c r="C238" s="112"/>
      <c r="D238" s="114"/>
      <c r="E238" s="114"/>
      <c r="F238" s="232"/>
      <c r="G238" s="114"/>
      <c r="H238" s="114"/>
      <c r="I238" s="125"/>
      <c r="J238" s="114"/>
      <c r="K238" s="114"/>
      <c r="L238" s="114"/>
      <c r="M238" s="114"/>
      <c r="N238" s="125"/>
      <c r="O238" s="114"/>
      <c r="P238" s="114"/>
      <c r="Q238" s="125"/>
      <c r="R238" s="125"/>
      <c r="S238" s="125"/>
      <c r="T238" s="114"/>
      <c r="U238" s="213"/>
      <c r="V238" s="114"/>
      <c r="W238" s="125"/>
      <c r="X238" s="125"/>
      <c r="Y238" s="125"/>
      <c r="Z238" s="114"/>
      <c r="AA238" s="114"/>
      <c r="AB238" s="114"/>
      <c r="AC238" s="125"/>
      <c r="AD238" s="125"/>
      <c r="AE238" s="125"/>
      <c r="AF238" s="213"/>
      <c r="AG238" s="213"/>
      <c r="AH238" s="213"/>
      <c r="AI238" s="233"/>
      <c r="AJ238" s="233"/>
      <c r="AK238" s="233"/>
      <c r="AL238" s="199"/>
      <c r="AR238" s="259"/>
    </row>
    <row r="239" spans="1:44" s="73" customFormat="1" ht="15">
      <c r="A239" s="112"/>
      <c r="C239" s="112"/>
      <c r="D239" s="114"/>
      <c r="E239" s="114"/>
      <c r="F239" s="232"/>
      <c r="G239" s="114"/>
      <c r="H239" s="114"/>
      <c r="I239" s="125"/>
      <c r="J239" s="114"/>
      <c r="K239" s="114"/>
      <c r="L239" s="114"/>
      <c r="M239" s="114"/>
      <c r="N239" s="125"/>
      <c r="O239" s="114"/>
      <c r="P239" s="114"/>
      <c r="Q239" s="125"/>
      <c r="R239" s="125"/>
      <c r="S239" s="125"/>
      <c r="T239" s="114"/>
      <c r="U239" s="213"/>
      <c r="V239" s="114"/>
      <c r="W239" s="125"/>
      <c r="X239" s="125"/>
      <c r="Y239" s="125"/>
      <c r="Z239" s="114"/>
      <c r="AA239" s="114"/>
      <c r="AB239" s="114"/>
      <c r="AC239" s="125"/>
      <c r="AD239" s="125"/>
      <c r="AE239" s="125"/>
      <c r="AF239" s="213"/>
      <c r="AG239" s="213"/>
      <c r="AH239" s="213"/>
      <c r="AI239" s="233"/>
      <c r="AJ239" s="233"/>
      <c r="AK239" s="233"/>
      <c r="AL239" s="199"/>
      <c r="AR239" s="259"/>
    </row>
    <row r="240" spans="1:44" s="73" customFormat="1" ht="15">
      <c r="A240" s="112"/>
      <c r="C240" s="112"/>
      <c r="D240" s="114"/>
      <c r="E240" s="114"/>
      <c r="F240" s="232"/>
      <c r="G240" s="114"/>
      <c r="H240" s="114"/>
      <c r="I240" s="125"/>
      <c r="J240" s="114"/>
      <c r="K240" s="114"/>
      <c r="L240" s="114"/>
      <c r="M240" s="114"/>
      <c r="N240" s="125"/>
      <c r="O240" s="114"/>
      <c r="P240" s="114"/>
      <c r="Q240" s="125"/>
      <c r="R240" s="125"/>
      <c r="S240" s="125"/>
      <c r="T240" s="114"/>
      <c r="U240" s="213"/>
      <c r="V240" s="114"/>
      <c r="W240" s="125"/>
      <c r="X240" s="125"/>
      <c r="Y240" s="125"/>
      <c r="Z240" s="114"/>
      <c r="AA240" s="114"/>
      <c r="AB240" s="114"/>
      <c r="AC240" s="125"/>
      <c r="AD240" s="125"/>
      <c r="AE240" s="125"/>
      <c r="AF240" s="213"/>
      <c r="AG240" s="213"/>
      <c r="AH240" s="213"/>
      <c r="AI240" s="233"/>
      <c r="AJ240" s="233"/>
      <c r="AK240" s="233"/>
      <c r="AL240" s="199"/>
      <c r="AR240" s="259"/>
    </row>
    <row r="241" spans="1:44" s="73" customFormat="1" ht="15">
      <c r="A241" s="112"/>
      <c r="C241" s="112"/>
      <c r="D241" s="114"/>
      <c r="E241" s="114"/>
      <c r="F241" s="232"/>
      <c r="G241" s="114"/>
      <c r="H241" s="114"/>
      <c r="I241" s="125"/>
      <c r="J241" s="114"/>
      <c r="K241" s="114"/>
      <c r="L241" s="114"/>
      <c r="M241" s="114"/>
      <c r="N241" s="125"/>
      <c r="O241" s="114"/>
      <c r="P241" s="114"/>
      <c r="Q241" s="125"/>
      <c r="R241" s="125"/>
      <c r="S241" s="125"/>
      <c r="T241" s="114"/>
      <c r="U241" s="213"/>
      <c r="V241" s="114"/>
      <c r="W241" s="125"/>
      <c r="X241" s="125"/>
      <c r="Y241" s="125"/>
      <c r="Z241" s="114"/>
      <c r="AA241" s="114"/>
      <c r="AB241" s="114"/>
      <c r="AC241" s="125"/>
      <c r="AD241" s="125"/>
      <c r="AE241" s="125"/>
      <c r="AF241" s="213"/>
      <c r="AG241" s="213"/>
      <c r="AH241" s="213"/>
      <c r="AI241" s="233"/>
      <c r="AJ241" s="233"/>
      <c r="AK241" s="233"/>
      <c r="AL241" s="199"/>
      <c r="AR241" s="259"/>
    </row>
    <row r="242" spans="1:44" s="73" customFormat="1" ht="15">
      <c r="A242" s="112"/>
      <c r="C242" s="112"/>
      <c r="D242" s="114"/>
      <c r="E242" s="114"/>
      <c r="F242" s="232"/>
      <c r="G242" s="114"/>
      <c r="H242" s="114"/>
      <c r="I242" s="125"/>
      <c r="J242" s="114"/>
      <c r="K242" s="114"/>
      <c r="L242" s="114"/>
      <c r="M242" s="114"/>
      <c r="N242" s="125"/>
      <c r="O242" s="114"/>
      <c r="P242" s="114"/>
      <c r="Q242" s="125"/>
      <c r="R242" s="125"/>
      <c r="S242" s="125"/>
      <c r="T242" s="114"/>
      <c r="U242" s="213"/>
      <c r="V242" s="114"/>
      <c r="W242" s="125"/>
      <c r="X242" s="125"/>
      <c r="Y242" s="125"/>
      <c r="Z242" s="114"/>
      <c r="AA242" s="114"/>
      <c r="AB242" s="114"/>
      <c r="AC242" s="125"/>
      <c r="AD242" s="125"/>
      <c r="AE242" s="125"/>
      <c r="AF242" s="213"/>
      <c r="AG242" s="213"/>
      <c r="AH242" s="213"/>
      <c r="AI242" s="233"/>
      <c r="AJ242" s="233"/>
      <c r="AK242" s="233"/>
      <c r="AL242" s="199"/>
      <c r="AR242" s="259"/>
    </row>
    <row r="243" spans="1:44" s="73" customFormat="1" ht="15">
      <c r="A243" s="112"/>
      <c r="C243" s="112"/>
      <c r="D243" s="114"/>
      <c r="E243" s="114"/>
      <c r="F243" s="232"/>
      <c r="G243" s="114"/>
      <c r="H243" s="114"/>
      <c r="I243" s="125"/>
      <c r="J243" s="114"/>
      <c r="K243" s="114"/>
      <c r="L243" s="114"/>
      <c r="M243" s="114"/>
      <c r="N243" s="125"/>
      <c r="O243" s="114"/>
      <c r="P243" s="114"/>
      <c r="Q243" s="125"/>
      <c r="R243" s="125"/>
      <c r="S243" s="125"/>
      <c r="T243" s="114"/>
      <c r="U243" s="213"/>
      <c r="V243" s="114"/>
      <c r="W243" s="125"/>
      <c r="X243" s="125"/>
      <c r="Y243" s="125"/>
      <c r="Z243" s="114"/>
      <c r="AA243" s="114"/>
      <c r="AB243" s="114"/>
      <c r="AC243" s="125"/>
      <c r="AD243" s="125"/>
      <c r="AE243" s="125"/>
      <c r="AF243" s="213"/>
      <c r="AG243" s="213"/>
      <c r="AH243" s="213"/>
      <c r="AI243" s="233"/>
      <c r="AJ243" s="233"/>
      <c r="AK243" s="233"/>
      <c r="AL243" s="199"/>
      <c r="AR243" s="259"/>
    </row>
    <row r="244" spans="1:44" s="73" customFormat="1" ht="15">
      <c r="A244" s="112"/>
      <c r="C244" s="112"/>
      <c r="D244" s="114"/>
      <c r="E244" s="114"/>
      <c r="F244" s="232"/>
      <c r="G244" s="114"/>
      <c r="H244" s="114"/>
      <c r="I244" s="125"/>
      <c r="J244" s="114"/>
      <c r="K244" s="114"/>
      <c r="L244" s="114"/>
      <c r="M244" s="114"/>
      <c r="N244" s="125"/>
      <c r="O244" s="114"/>
      <c r="P244" s="114"/>
      <c r="Q244" s="125"/>
      <c r="R244" s="125"/>
      <c r="S244" s="125"/>
      <c r="T244" s="114"/>
      <c r="U244" s="213"/>
      <c r="V244" s="114"/>
      <c r="W244" s="125"/>
      <c r="X244" s="125"/>
      <c r="Y244" s="125"/>
      <c r="Z244" s="114"/>
      <c r="AA244" s="114"/>
      <c r="AB244" s="114"/>
      <c r="AC244" s="125"/>
      <c r="AD244" s="125"/>
      <c r="AE244" s="125"/>
      <c r="AF244" s="213"/>
      <c r="AG244" s="213"/>
      <c r="AH244" s="213"/>
      <c r="AI244" s="233"/>
      <c r="AJ244" s="233"/>
      <c r="AK244" s="233"/>
      <c r="AL244" s="199"/>
      <c r="AR244" s="259"/>
    </row>
    <row r="245" spans="1:44" s="73" customFormat="1" ht="15">
      <c r="A245" s="112"/>
      <c r="C245" s="112"/>
      <c r="D245" s="114"/>
      <c r="E245" s="114"/>
      <c r="F245" s="232"/>
      <c r="G245" s="114"/>
      <c r="H245" s="114"/>
      <c r="I245" s="125"/>
      <c r="J245" s="114"/>
      <c r="K245" s="114"/>
      <c r="L245" s="114"/>
      <c r="M245" s="114"/>
      <c r="N245" s="125"/>
      <c r="O245" s="114"/>
      <c r="P245" s="114"/>
      <c r="Q245" s="125"/>
      <c r="R245" s="125"/>
      <c r="S245" s="125"/>
      <c r="T245" s="114"/>
      <c r="U245" s="213"/>
      <c r="V245" s="114"/>
      <c r="W245" s="125"/>
      <c r="X245" s="125"/>
      <c r="Y245" s="125"/>
      <c r="Z245" s="114"/>
      <c r="AA245" s="114"/>
      <c r="AB245" s="114"/>
      <c r="AC245" s="125"/>
      <c r="AD245" s="125"/>
      <c r="AE245" s="125"/>
      <c r="AF245" s="213"/>
      <c r="AG245" s="213"/>
      <c r="AH245" s="213"/>
      <c r="AI245" s="233"/>
      <c r="AJ245" s="233"/>
      <c r="AK245" s="233"/>
      <c r="AL245" s="199"/>
      <c r="AR245" s="259"/>
    </row>
    <row r="246" spans="1:44" s="73" customFormat="1" ht="15">
      <c r="A246" s="112"/>
      <c r="C246" s="112"/>
      <c r="D246" s="114"/>
      <c r="E246" s="114"/>
      <c r="F246" s="232"/>
      <c r="G246" s="114"/>
      <c r="H246" s="114"/>
      <c r="I246" s="125"/>
      <c r="J246" s="114"/>
      <c r="K246" s="114"/>
      <c r="L246" s="114"/>
      <c r="M246" s="114"/>
      <c r="N246" s="125"/>
      <c r="O246" s="114"/>
      <c r="P246" s="114"/>
      <c r="Q246" s="125"/>
      <c r="R246" s="125"/>
      <c r="S246" s="125"/>
      <c r="T246" s="114"/>
      <c r="U246" s="213"/>
      <c r="V246" s="114"/>
      <c r="W246" s="125"/>
      <c r="X246" s="125"/>
      <c r="Y246" s="125"/>
      <c r="Z246" s="114"/>
      <c r="AA246" s="114"/>
      <c r="AB246" s="114"/>
      <c r="AC246" s="125"/>
      <c r="AD246" s="125"/>
      <c r="AE246" s="125"/>
      <c r="AF246" s="213"/>
      <c r="AG246" s="213"/>
      <c r="AH246" s="213"/>
      <c r="AI246" s="233"/>
      <c r="AJ246" s="233"/>
      <c r="AK246" s="233"/>
      <c r="AL246" s="199"/>
      <c r="AR246" s="259"/>
    </row>
    <row r="247" spans="1:44" s="73" customFormat="1" ht="15">
      <c r="A247" s="112"/>
      <c r="C247" s="112"/>
      <c r="D247" s="114"/>
      <c r="E247" s="114"/>
      <c r="F247" s="232"/>
      <c r="G247" s="114"/>
      <c r="H247" s="114"/>
      <c r="I247" s="125"/>
      <c r="J247" s="114"/>
      <c r="K247" s="114"/>
      <c r="L247" s="114"/>
      <c r="M247" s="114"/>
      <c r="N247" s="125"/>
      <c r="O247" s="114"/>
      <c r="P247" s="114"/>
      <c r="Q247" s="125"/>
      <c r="R247" s="125"/>
      <c r="S247" s="125"/>
      <c r="T247" s="114"/>
      <c r="U247" s="213"/>
      <c r="V247" s="114"/>
      <c r="W247" s="125"/>
      <c r="X247" s="125"/>
      <c r="Y247" s="125"/>
      <c r="Z247" s="114"/>
      <c r="AA247" s="114"/>
      <c r="AB247" s="114"/>
      <c r="AC247" s="125"/>
      <c r="AD247" s="125"/>
      <c r="AE247" s="125"/>
      <c r="AF247" s="213"/>
      <c r="AG247" s="213"/>
      <c r="AH247" s="213"/>
      <c r="AI247" s="233"/>
      <c r="AJ247" s="233"/>
      <c r="AK247" s="233"/>
      <c r="AL247" s="199"/>
      <c r="AR247" s="259"/>
    </row>
    <row r="248" spans="1:44" s="73" customFormat="1" ht="15">
      <c r="A248" s="112"/>
      <c r="C248" s="112"/>
      <c r="D248" s="114"/>
      <c r="E248" s="114"/>
      <c r="F248" s="232"/>
      <c r="G248" s="114"/>
      <c r="H248" s="114"/>
      <c r="I248" s="125"/>
      <c r="J248" s="114"/>
      <c r="K248" s="114"/>
      <c r="L248" s="114"/>
      <c r="M248" s="114"/>
      <c r="N248" s="125"/>
      <c r="O248" s="114"/>
      <c r="P248" s="114"/>
      <c r="Q248" s="125"/>
      <c r="R248" s="125"/>
      <c r="S248" s="125"/>
      <c r="T248" s="114"/>
      <c r="U248" s="213"/>
      <c r="V248" s="114"/>
      <c r="W248" s="125"/>
      <c r="X248" s="125"/>
      <c r="Y248" s="125"/>
      <c r="Z248" s="114"/>
      <c r="AA248" s="114"/>
      <c r="AB248" s="114"/>
      <c r="AC248" s="125"/>
      <c r="AD248" s="125"/>
      <c r="AE248" s="125"/>
      <c r="AF248" s="213"/>
      <c r="AG248" s="213"/>
      <c r="AH248" s="213"/>
      <c r="AI248" s="233"/>
      <c r="AJ248" s="233"/>
      <c r="AK248" s="233"/>
      <c r="AL248" s="199"/>
      <c r="AR248" s="259"/>
    </row>
    <row r="249" spans="1:44" s="73" customFormat="1" ht="15">
      <c r="A249" s="112"/>
      <c r="C249" s="112"/>
      <c r="D249" s="114"/>
      <c r="E249" s="114"/>
      <c r="F249" s="232"/>
      <c r="G249" s="114"/>
      <c r="H249" s="114"/>
      <c r="I249" s="125"/>
      <c r="J249" s="114"/>
      <c r="K249" s="114"/>
      <c r="L249" s="114"/>
      <c r="M249" s="114"/>
      <c r="N249" s="125"/>
      <c r="O249" s="114"/>
      <c r="P249" s="114"/>
      <c r="Q249" s="125"/>
      <c r="R249" s="125"/>
      <c r="S249" s="125"/>
      <c r="T249" s="114"/>
      <c r="U249" s="213"/>
      <c r="V249" s="114"/>
      <c r="W249" s="125"/>
      <c r="X249" s="125"/>
      <c r="Y249" s="125"/>
      <c r="Z249" s="114"/>
      <c r="AA249" s="114"/>
      <c r="AB249" s="114"/>
      <c r="AC249" s="125"/>
      <c r="AD249" s="125"/>
      <c r="AE249" s="125"/>
      <c r="AF249" s="213"/>
      <c r="AG249" s="213"/>
      <c r="AH249" s="213"/>
      <c r="AI249" s="233"/>
      <c r="AJ249" s="233"/>
      <c r="AK249" s="233"/>
      <c r="AL249" s="199"/>
      <c r="AR249" s="259"/>
    </row>
    <row r="250" spans="1:44" s="73" customFormat="1" ht="15">
      <c r="A250" s="112"/>
      <c r="C250" s="112"/>
      <c r="D250" s="114"/>
      <c r="E250" s="114"/>
      <c r="F250" s="232"/>
      <c r="G250" s="114"/>
      <c r="H250" s="114"/>
      <c r="I250" s="125"/>
      <c r="J250" s="114"/>
      <c r="K250" s="114"/>
      <c r="L250" s="114"/>
      <c r="M250" s="114"/>
      <c r="N250" s="125"/>
      <c r="O250" s="114"/>
      <c r="P250" s="114"/>
      <c r="Q250" s="125"/>
      <c r="R250" s="125"/>
      <c r="S250" s="125"/>
      <c r="T250" s="114"/>
      <c r="U250" s="213"/>
      <c r="V250" s="114"/>
      <c r="W250" s="125"/>
      <c r="X250" s="125"/>
      <c r="Y250" s="125"/>
      <c r="Z250" s="114"/>
      <c r="AA250" s="114"/>
      <c r="AB250" s="114"/>
      <c r="AC250" s="125"/>
      <c r="AD250" s="125"/>
      <c r="AE250" s="125"/>
      <c r="AF250" s="213"/>
      <c r="AG250" s="213"/>
      <c r="AH250" s="213"/>
      <c r="AI250" s="233"/>
      <c r="AJ250" s="233"/>
      <c r="AK250" s="233"/>
      <c r="AL250" s="199"/>
      <c r="AR250" s="259"/>
    </row>
    <row r="251" spans="1:44" s="73" customFormat="1" ht="15">
      <c r="A251" s="112"/>
      <c r="C251" s="112"/>
      <c r="D251" s="114"/>
      <c r="E251" s="114"/>
      <c r="F251" s="232"/>
      <c r="G251" s="114"/>
      <c r="H251" s="114"/>
      <c r="I251" s="125"/>
      <c r="J251" s="114"/>
      <c r="K251" s="114"/>
      <c r="L251" s="114"/>
      <c r="M251" s="114"/>
      <c r="N251" s="125"/>
      <c r="O251" s="114"/>
      <c r="P251" s="114"/>
      <c r="Q251" s="125"/>
      <c r="R251" s="125"/>
      <c r="S251" s="125"/>
      <c r="T251" s="114"/>
      <c r="U251" s="213"/>
      <c r="V251" s="114"/>
      <c r="W251" s="125"/>
      <c r="X251" s="125"/>
      <c r="Y251" s="125"/>
      <c r="Z251" s="114"/>
      <c r="AA251" s="114"/>
      <c r="AB251" s="114"/>
      <c r="AC251" s="125"/>
      <c r="AD251" s="125"/>
      <c r="AE251" s="125"/>
      <c r="AF251" s="213"/>
      <c r="AG251" s="213"/>
      <c r="AH251" s="213"/>
      <c r="AI251" s="233"/>
      <c r="AJ251" s="233"/>
      <c r="AK251" s="233"/>
      <c r="AL251" s="199"/>
      <c r="AR251" s="259"/>
    </row>
    <row r="252" spans="1:44" s="73" customFormat="1" ht="15">
      <c r="A252" s="112"/>
      <c r="C252" s="112"/>
      <c r="D252" s="114"/>
      <c r="E252" s="114"/>
      <c r="F252" s="232"/>
      <c r="G252" s="114"/>
      <c r="H252" s="114"/>
      <c r="I252" s="125"/>
      <c r="J252" s="114"/>
      <c r="K252" s="114"/>
      <c r="L252" s="114"/>
      <c r="M252" s="114"/>
      <c r="N252" s="125"/>
      <c r="O252" s="114"/>
      <c r="P252" s="114"/>
      <c r="Q252" s="125"/>
      <c r="R252" s="125"/>
      <c r="S252" s="125"/>
      <c r="T252" s="114"/>
      <c r="U252" s="213"/>
      <c r="V252" s="114"/>
      <c r="W252" s="125"/>
      <c r="X252" s="125"/>
      <c r="Y252" s="125"/>
      <c r="Z252" s="114"/>
      <c r="AA252" s="114"/>
      <c r="AB252" s="114"/>
      <c r="AC252" s="125"/>
      <c r="AD252" s="125"/>
      <c r="AE252" s="125"/>
      <c r="AF252" s="213"/>
      <c r="AG252" s="213"/>
      <c r="AH252" s="213"/>
      <c r="AI252" s="233"/>
      <c r="AJ252" s="233"/>
      <c r="AK252" s="233"/>
      <c r="AL252" s="199"/>
      <c r="AR252" s="259"/>
    </row>
    <row r="253" spans="1:44" s="73" customFormat="1" ht="15">
      <c r="A253" s="112"/>
      <c r="C253" s="112"/>
      <c r="D253" s="114"/>
      <c r="E253" s="114"/>
      <c r="F253" s="232"/>
      <c r="G253" s="114"/>
      <c r="H253" s="114"/>
      <c r="I253" s="125"/>
      <c r="J253" s="114"/>
      <c r="K253" s="114"/>
      <c r="L253" s="114"/>
      <c r="M253" s="114"/>
      <c r="N253" s="125"/>
      <c r="O253" s="114"/>
      <c r="P253" s="114"/>
      <c r="Q253" s="125"/>
      <c r="R253" s="125"/>
      <c r="S253" s="125"/>
      <c r="T253" s="114"/>
      <c r="U253" s="213"/>
      <c r="V253" s="114"/>
      <c r="W253" s="125"/>
      <c r="X253" s="125"/>
      <c r="Y253" s="125"/>
      <c r="Z253" s="114"/>
      <c r="AA253" s="114"/>
      <c r="AB253" s="114"/>
      <c r="AC253" s="125"/>
      <c r="AD253" s="125"/>
      <c r="AE253" s="125"/>
      <c r="AF253" s="213"/>
      <c r="AG253" s="213"/>
      <c r="AH253" s="213"/>
      <c r="AI253" s="233"/>
      <c r="AJ253" s="233"/>
      <c r="AK253" s="233"/>
      <c r="AL253" s="199"/>
      <c r="AR253" s="259"/>
    </row>
    <row r="254" spans="1:44" s="73" customFormat="1" ht="15">
      <c r="A254" s="112"/>
      <c r="C254" s="112"/>
      <c r="D254" s="114"/>
      <c r="E254" s="114"/>
      <c r="F254" s="232"/>
      <c r="G254" s="114"/>
      <c r="H254" s="114"/>
      <c r="I254" s="125"/>
      <c r="J254" s="114"/>
      <c r="K254" s="114"/>
      <c r="L254" s="114"/>
      <c r="M254" s="114"/>
      <c r="N254" s="125"/>
      <c r="O254" s="114"/>
      <c r="P254" s="114"/>
      <c r="Q254" s="125"/>
      <c r="R254" s="125"/>
      <c r="S254" s="125"/>
      <c r="T254" s="114"/>
      <c r="U254" s="213"/>
      <c r="V254" s="114"/>
      <c r="W254" s="125"/>
      <c r="X254" s="125"/>
      <c r="Y254" s="125"/>
      <c r="Z254" s="114"/>
      <c r="AA254" s="114"/>
      <c r="AB254" s="114"/>
      <c r="AC254" s="125"/>
      <c r="AD254" s="125"/>
      <c r="AE254" s="125"/>
      <c r="AF254" s="213"/>
      <c r="AG254" s="213"/>
      <c r="AH254" s="213"/>
      <c r="AI254" s="233"/>
      <c r="AJ254" s="233"/>
      <c r="AK254" s="233"/>
      <c r="AL254" s="199"/>
      <c r="AR254" s="259"/>
    </row>
    <row r="255" spans="1:44" s="73" customFormat="1" ht="15">
      <c r="A255" s="112"/>
      <c r="C255" s="112"/>
      <c r="D255" s="114"/>
      <c r="E255" s="114"/>
      <c r="F255" s="232"/>
      <c r="G255" s="114"/>
      <c r="H255" s="114"/>
      <c r="I255" s="125"/>
      <c r="J255" s="114"/>
      <c r="K255" s="114"/>
      <c r="L255" s="114"/>
      <c r="M255" s="114"/>
      <c r="N255" s="125"/>
      <c r="O255" s="114"/>
      <c r="P255" s="114"/>
      <c r="Q255" s="125"/>
      <c r="R255" s="125"/>
      <c r="S255" s="125"/>
      <c r="T255" s="114"/>
      <c r="U255" s="213"/>
      <c r="V255" s="114"/>
      <c r="W255" s="125"/>
      <c r="X255" s="125"/>
      <c r="Y255" s="125"/>
      <c r="Z255" s="114"/>
      <c r="AA255" s="114"/>
      <c r="AB255" s="114"/>
      <c r="AC255" s="125"/>
      <c r="AD255" s="125"/>
      <c r="AE255" s="125"/>
      <c r="AF255" s="213"/>
      <c r="AG255" s="213"/>
      <c r="AH255" s="213"/>
      <c r="AI255" s="233"/>
      <c r="AJ255" s="233"/>
      <c r="AK255" s="233"/>
      <c r="AL255" s="199"/>
      <c r="AR255" s="259"/>
    </row>
    <row r="256" spans="1:44" s="73" customFormat="1" ht="15">
      <c r="A256" s="112"/>
      <c r="C256" s="112"/>
      <c r="D256" s="114"/>
      <c r="E256" s="114"/>
      <c r="F256" s="232"/>
      <c r="G256" s="114"/>
      <c r="H256" s="114"/>
      <c r="I256" s="125"/>
      <c r="J256" s="114"/>
      <c r="K256" s="114"/>
      <c r="L256" s="114"/>
      <c r="M256" s="114"/>
      <c r="N256" s="125"/>
      <c r="O256" s="114"/>
      <c r="P256" s="114"/>
      <c r="Q256" s="125"/>
      <c r="R256" s="125"/>
      <c r="S256" s="125"/>
      <c r="T256" s="114"/>
      <c r="U256" s="213"/>
      <c r="V256" s="114"/>
      <c r="W256" s="125"/>
      <c r="X256" s="125"/>
      <c r="Y256" s="125"/>
      <c r="Z256" s="114"/>
      <c r="AA256" s="114"/>
      <c r="AB256" s="114"/>
      <c r="AC256" s="125"/>
      <c r="AD256" s="125"/>
      <c r="AE256" s="125"/>
      <c r="AF256" s="213"/>
      <c r="AG256" s="213"/>
      <c r="AH256" s="213"/>
      <c r="AI256" s="233"/>
      <c r="AJ256" s="233"/>
      <c r="AK256" s="233"/>
      <c r="AL256" s="199"/>
      <c r="AR256" s="259"/>
    </row>
    <row r="257" spans="1:44" s="73" customFormat="1" ht="15">
      <c r="A257" s="112"/>
      <c r="C257" s="112"/>
      <c r="D257" s="114"/>
      <c r="E257" s="114"/>
      <c r="F257" s="232"/>
      <c r="G257" s="114"/>
      <c r="H257" s="114"/>
      <c r="I257" s="125"/>
      <c r="J257" s="114"/>
      <c r="K257" s="114"/>
      <c r="L257" s="114"/>
      <c r="M257" s="114"/>
      <c r="N257" s="125"/>
      <c r="O257" s="114"/>
      <c r="P257" s="114"/>
      <c r="Q257" s="125"/>
      <c r="R257" s="125"/>
      <c r="S257" s="125"/>
      <c r="T257" s="114"/>
      <c r="U257" s="213"/>
      <c r="V257" s="114"/>
      <c r="W257" s="125"/>
      <c r="X257" s="125"/>
      <c r="Y257" s="125"/>
      <c r="Z257" s="114"/>
      <c r="AA257" s="114"/>
      <c r="AB257" s="114"/>
      <c r="AC257" s="125"/>
      <c r="AD257" s="125"/>
      <c r="AE257" s="125"/>
      <c r="AF257" s="213"/>
      <c r="AG257" s="213"/>
      <c r="AH257" s="213"/>
      <c r="AI257" s="233"/>
      <c r="AJ257" s="233"/>
      <c r="AK257" s="233"/>
      <c r="AL257" s="199"/>
      <c r="AR257" s="259"/>
    </row>
    <row r="258" spans="1:44" s="73" customFormat="1" ht="15">
      <c r="A258" s="112"/>
      <c r="C258" s="112"/>
      <c r="D258" s="114"/>
      <c r="E258" s="114"/>
      <c r="F258" s="232"/>
      <c r="G258" s="114"/>
      <c r="H258" s="114"/>
      <c r="I258" s="125"/>
      <c r="J258" s="114"/>
      <c r="K258" s="114"/>
      <c r="L258" s="114"/>
      <c r="M258" s="114"/>
      <c r="N258" s="125"/>
      <c r="O258" s="114"/>
      <c r="P258" s="114"/>
      <c r="Q258" s="125"/>
      <c r="R258" s="125"/>
      <c r="S258" s="125"/>
      <c r="T258" s="114"/>
      <c r="U258" s="213"/>
      <c r="V258" s="114"/>
      <c r="W258" s="125"/>
      <c r="X258" s="125"/>
      <c r="Y258" s="125"/>
      <c r="Z258" s="114"/>
      <c r="AA258" s="114"/>
      <c r="AB258" s="114"/>
      <c r="AC258" s="125"/>
      <c r="AD258" s="125"/>
      <c r="AE258" s="125"/>
      <c r="AF258" s="213"/>
      <c r="AG258" s="213"/>
      <c r="AH258" s="213"/>
      <c r="AI258" s="233"/>
      <c r="AJ258" s="233"/>
      <c r="AK258" s="233"/>
      <c r="AL258" s="199"/>
      <c r="AR258" s="259"/>
    </row>
    <row r="259" spans="1:44" s="73" customFormat="1" ht="15">
      <c r="A259" s="112"/>
      <c r="C259" s="112"/>
      <c r="D259" s="114"/>
      <c r="E259" s="114"/>
      <c r="F259" s="232"/>
      <c r="G259" s="114"/>
      <c r="H259" s="114"/>
      <c r="I259" s="125"/>
      <c r="J259" s="114"/>
      <c r="K259" s="114"/>
      <c r="L259" s="114"/>
      <c r="M259" s="114"/>
      <c r="N259" s="125"/>
      <c r="O259" s="114"/>
      <c r="P259" s="114"/>
      <c r="Q259" s="125"/>
      <c r="R259" s="125"/>
      <c r="S259" s="125"/>
      <c r="T259" s="114"/>
      <c r="U259" s="213"/>
      <c r="V259" s="114"/>
      <c r="W259" s="125"/>
      <c r="X259" s="125"/>
      <c r="Y259" s="125"/>
      <c r="Z259" s="114"/>
      <c r="AA259" s="114"/>
      <c r="AB259" s="114"/>
      <c r="AC259" s="125"/>
      <c r="AD259" s="125"/>
      <c r="AE259" s="125"/>
      <c r="AF259" s="213"/>
      <c r="AG259" s="213"/>
      <c r="AH259" s="213"/>
      <c r="AI259" s="233"/>
      <c r="AJ259" s="233"/>
      <c r="AK259" s="233"/>
      <c r="AL259" s="199"/>
      <c r="AR259" s="259"/>
    </row>
    <row r="260" spans="1:44" s="73" customFormat="1" ht="15">
      <c r="A260" s="112"/>
      <c r="C260" s="112"/>
      <c r="D260" s="114"/>
      <c r="E260" s="114"/>
      <c r="F260" s="232"/>
      <c r="G260" s="114"/>
      <c r="H260" s="114"/>
      <c r="I260" s="125"/>
      <c r="J260" s="114"/>
      <c r="K260" s="114"/>
      <c r="L260" s="114"/>
      <c r="M260" s="114"/>
      <c r="N260" s="125"/>
      <c r="O260" s="114"/>
      <c r="P260" s="114"/>
      <c r="Q260" s="125"/>
      <c r="R260" s="125"/>
      <c r="S260" s="125"/>
      <c r="T260" s="114"/>
      <c r="U260" s="213"/>
      <c r="V260" s="114"/>
      <c r="W260" s="125"/>
      <c r="X260" s="125"/>
      <c r="Y260" s="125"/>
      <c r="Z260" s="114"/>
      <c r="AA260" s="114"/>
      <c r="AB260" s="114"/>
      <c r="AC260" s="125"/>
      <c r="AD260" s="125"/>
      <c r="AE260" s="125"/>
      <c r="AF260" s="213"/>
      <c r="AG260" s="213"/>
      <c r="AH260" s="213"/>
      <c r="AI260" s="233"/>
      <c r="AJ260" s="233"/>
      <c r="AK260" s="233"/>
      <c r="AL260" s="199"/>
      <c r="AR260" s="259"/>
    </row>
    <row r="261" spans="1:44" s="73" customFormat="1" ht="15">
      <c r="A261" s="112"/>
      <c r="C261" s="112"/>
      <c r="D261" s="114"/>
      <c r="E261" s="114"/>
      <c r="F261" s="232"/>
      <c r="G261" s="114"/>
      <c r="H261" s="114"/>
      <c r="I261" s="125"/>
      <c r="J261" s="114"/>
      <c r="K261" s="114"/>
      <c r="L261" s="114"/>
      <c r="M261" s="114"/>
      <c r="N261" s="125"/>
      <c r="O261" s="114"/>
      <c r="P261" s="114"/>
      <c r="Q261" s="125"/>
      <c r="R261" s="125"/>
      <c r="S261" s="125"/>
      <c r="T261" s="114"/>
      <c r="U261" s="213"/>
      <c r="V261" s="114"/>
      <c r="W261" s="125"/>
      <c r="X261" s="125"/>
      <c r="Y261" s="125"/>
      <c r="Z261" s="114"/>
      <c r="AA261" s="114"/>
      <c r="AB261" s="114"/>
      <c r="AC261" s="125"/>
      <c r="AD261" s="125"/>
      <c r="AE261" s="125"/>
      <c r="AF261" s="213"/>
      <c r="AG261" s="213"/>
      <c r="AH261" s="213"/>
      <c r="AI261" s="233"/>
      <c r="AJ261" s="233"/>
      <c r="AK261" s="233"/>
      <c r="AL261" s="199"/>
      <c r="AR261" s="259"/>
    </row>
    <row r="262" spans="1:44" s="73" customFormat="1" ht="15">
      <c r="A262" s="112"/>
      <c r="C262" s="112"/>
      <c r="D262" s="114"/>
      <c r="E262" s="114"/>
      <c r="F262" s="232"/>
      <c r="G262" s="114"/>
      <c r="H262" s="114"/>
      <c r="I262" s="125"/>
      <c r="J262" s="114"/>
      <c r="K262" s="114"/>
      <c r="L262" s="114"/>
      <c r="M262" s="114"/>
      <c r="N262" s="125"/>
      <c r="O262" s="114"/>
      <c r="P262" s="114"/>
      <c r="Q262" s="125"/>
      <c r="R262" s="125"/>
      <c r="S262" s="125"/>
      <c r="T262" s="114"/>
      <c r="U262" s="213"/>
      <c r="V262" s="114"/>
      <c r="W262" s="125"/>
      <c r="X262" s="125"/>
      <c r="Y262" s="125"/>
      <c r="Z262" s="114"/>
      <c r="AA262" s="114"/>
      <c r="AB262" s="114"/>
      <c r="AC262" s="125"/>
      <c r="AD262" s="125"/>
      <c r="AE262" s="125"/>
      <c r="AF262" s="213"/>
      <c r="AG262" s="213"/>
      <c r="AH262" s="213"/>
      <c r="AI262" s="233"/>
      <c r="AJ262" s="233"/>
      <c r="AK262" s="233"/>
      <c r="AL262" s="199"/>
      <c r="AR262" s="259"/>
    </row>
    <row r="263" spans="1:44" s="73" customFormat="1" ht="15">
      <c r="A263" s="112"/>
      <c r="C263" s="112"/>
      <c r="D263" s="114"/>
      <c r="E263" s="114"/>
      <c r="F263" s="232"/>
      <c r="G263" s="114"/>
      <c r="H263" s="114"/>
      <c r="I263" s="125"/>
      <c r="J263" s="114"/>
      <c r="K263" s="114"/>
      <c r="L263" s="114"/>
      <c r="M263" s="114"/>
      <c r="N263" s="125"/>
      <c r="O263" s="114"/>
      <c r="P263" s="114"/>
      <c r="Q263" s="125"/>
      <c r="R263" s="125"/>
      <c r="S263" s="125"/>
      <c r="T263" s="114"/>
      <c r="U263" s="213"/>
      <c r="V263" s="114"/>
      <c r="W263" s="125"/>
      <c r="X263" s="125"/>
      <c r="Y263" s="125"/>
      <c r="Z263" s="114"/>
      <c r="AA263" s="114"/>
      <c r="AB263" s="114"/>
      <c r="AC263" s="125"/>
      <c r="AD263" s="125"/>
      <c r="AE263" s="125"/>
      <c r="AF263" s="213"/>
      <c r="AG263" s="213"/>
      <c r="AH263" s="213"/>
      <c r="AI263" s="233"/>
      <c r="AJ263" s="233"/>
      <c r="AK263" s="233"/>
      <c r="AL263" s="199"/>
      <c r="AR263" s="259"/>
    </row>
    <row r="264" spans="1:44" s="73" customFormat="1" ht="15">
      <c r="A264" s="112"/>
      <c r="C264" s="112"/>
      <c r="D264" s="114"/>
      <c r="E264" s="114"/>
      <c r="F264" s="232"/>
      <c r="G264" s="114"/>
      <c r="H264" s="114"/>
      <c r="I264" s="125"/>
      <c r="J264" s="114"/>
      <c r="K264" s="114"/>
      <c r="L264" s="114"/>
      <c r="M264" s="114"/>
      <c r="N264" s="125"/>
      <c r="O264" s="114"/>
      <c r="P264" s="114"/>
      <c r="Q264" s="125"/>
      <c r="R264" s="125"/>
      <c r="S264" s="125"/>
      <c r="T264" s="114"/>
      <c r="U264" s="213"/>
      <c r="V264" s="114"/>
      <c r="W264" s="125"/>
      <c r="X264" s="125"/>
      <c r="Y264" s="125"/>
      <c r="Z264" s="114"/>
      <c r="AA264" s="114"/>
      <c r="AB264" s="114"/>
      <c r="AC264" s="125"/>
      <c r="AD264" s="125"/>
      <c r="AE264" s="125"/>
      <c r="AF264" s="213"/>
      <c r="AG264" s="213"/>
      <c r="AH264" s="213"/>
      <c r="AI264" s="233"/>
      <c r="AJ264" s="233"/>
      <c r="AK264" s="233"/>
      <c r="AL264" s="199"/>
      <c r="AR264" s="259"/>
    </row>
    <row r="265" spans="1:44" s="73" customFormat="1" ht="15">
      <c r="A265" s="112"/>
      <c r="C265" s="112"/>
      <c r="D265" s="114"/>
      <c r="E265" s="114"/>
      <c r="F265" s="232"/>
      <c r="G265" s="114"/>
      <c r="H265" s="114"/>
      <c r="I265" s="125"/>
      <c r="J265" s="114"/>
      <c r="K265" s="114"/>
      <c r="L265" s="114"/>
      <c r="M265" s="114"/>
      <c r="N265" s="125"/>
      <c r="O265" s="114"/>
      <c r="P265" s="114"/>
      <c r="Q265" s="125"/>
      <c r="R265" s="125"/>
      <c r="S265" s="125"/>
      <c r="T265" s="114"/>
      <c r="U265" s="213"/>
      <c r="V265" s="114"/>
      <c r="W265" s="125"/>
      <c r="X265" s="125"/>
      <c r="Y265" s="125"/>
      <c r="Z265" s="114"/>
      <c r="AA265" s="114"/>
      <c r="AB265" s="114"/>
      <c r="AC265" s="125"/>
      <c r="AD265" s="125"/>
      <c r="AE265" s="125"/>
      <c r="AF265" s="213"/>
      <c r="AG265" s="213"/>
      <c r="AH265" s="213"/>
      <c r="AI265" s="233"/>
      <c r="AJ265" s="233"/>
      <c r="AK265" s="233"/>
      <c r="AL265" s="199"/>
      <c r="AR265" s="259"/>
    </row>
    <row r="266" spans="1:44" s="73" customFormat="1" ht="15">
      <c r="A266" s="112"/>
      <c r="C266" s="112"/>
      <c r="D266" s="114"/>
      <c r="E266" s="114"/>
      <c r="F266" s="232"/>
      <c r="G266" s="114"/>
      <c r="H266" s="114"/>
      <c r="I266" s="125"/>
      <c r="J266" s="114"/>
      <c r="K266" s="114"/>
      <c r="L266" s="114"/>
      <c r="M266" s="114"/>
      <c r="N266" s="125"/>
      <c r="O266" s="114"/>
      <c r="P266" s="114"/>
      <c r="Q266" s="125"/>
      <c r="R266" s="125"/>
      <c r="S266" s="125"/>
      <c r="T266" s="114"/>
      <c r="U266" s="213"/>
      <c r="V266" s="114"/>
      <c r="W266" s="125"/>
      <c r="X266" s="125"/>
      <c r="Y266" s="125"/>
      <c r="Z266" s="114"/>
      <c r="AA266" s="114"/>
      <c r="AB266" s="114"/>
      <c r="AC266" s="125"/>
      <c r="AD266" s="125"/>
      <c r="AE266" s="125"/>
      <c r="AF266" s="213"/>
      <c r="AG266" s="213"/>
      <c r="AH266" s="213"/>
      <c r="AI266" s="233"/>
      <c r="AJ266" s="233"/>
      <c r="AK266" s="233"/>
      <c r="AL266" s="199"/>
      <c r="AR266" s="259"/>
    </row>
  </sheetData>
  <sheetProtection formatCells="0" autoFilter="0" pivotTables="0"/>
  <autoFilter ref="A2:AT24"/>
  <mergeCells count="1">
    <mergeCell ref="A24:E24"/>
  </mergeCells>
  <dataValidations count="4">
    <dataValidation type="decimal" allowBlank="1" showInputMessage="1" showErrorMessage="1" sqref="K3:K23 AI16 AR3:AR23">
      <formula1>0</formula1>
      <formula2>100000000</formula2>
    </dataValidation>
    <dataValidation type="list" allowBlank="1" showErrorMessage="1" sqref="B3:B23">
      <formula1>EJE_PILAR</formula1>
    </dataValidation>
    <dataValidation type="list" allowBlank="1" showErrorMessage="1" sqref="D3:D23">
      <formula1>PROGRAMAS</formula1>
    </dataValidation>
    <dataValidation type="list" allowBlank="1" showInputMessage="1" showErrorMessage="1" sqref="H3:H23">
      <formula1>ANUALIZACION</formula1>
    </dataValidation>
  </dataValidation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5" scale="70" r:id="rId3"/>
  <ignoredErrors>
    <ignoredError sqref="AP5:AQ5 AS5" formula="1"/>
    <ignoredError sqref="N8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AT770"/>
  <sheetViews>
    <sheetView zoomScalePageLayoutView="0" workbookViewId="0" topLeftCell="A1">
      <selection activeCell="B14" sqref="B14"/>
    </sheetView>
  </sheetViews>
  <sheetFormatPr defaultColWidth="11.421875" defaultRowHeight="15"/>
  <cols>
    <col min="2" max="2" width="17.8515625" style="0" customWidth="1"/>
    <col min="3" max="3" width="18.28125" style="0" customWidth="1"/>
    <col min="4" max="4" width="18.28125" style="0" hidden="1" customWidth="1"/>
    <col min="5" max="7" width="18.28125" style="103" customWidth="1"/>
    <col min="8" max="8" width="21.8515625" style="0" customWidth="1"/>
    <col min="10" max="15" width="14.140625" style="0" customWidth="1"/>
    <col min="16" max="16" width="25.7109375" style="0" customWidth="1"/>
    <col min="17" max="17" width="32.421875" style="0" customWidth="1"/>
    <col min="18" max="18" width="28.57421875" style="103" customWidth="1"/>
    <col min="19" max="24" width="32.421875" style="0" customWidth="1"/>
    <col min="26" max="28" width="25.7109375" style="0" customWidth="1"/>
    <col min="29" max="29" width="26.8515625" style="0" customWidth="1"/>
    <col min="30" max="30" width="20.28125" style="0" customWidth="1"/>
  </cols>
  <sheetData>
    <row r="1" spans="5:18" s="118" customFormat="1" ht="57" customHeight="1">
      <c r="E1" s="119"/>
      <c r="F1" s="119"/>
      <c r="G1" s="119"/>
      <c r="R1" s="119"/>
    </row>
    <row r="2" spans="1:46" s="103" customFormat="1" ht="15">
      <c r="A2" s="120" t="s">
        <v>787</v>
      </c>
      <c r="B2" s="120" t="s">
        <v>788</v>
      </c>
      <c r="C2" s="120" t="s">
        <v>789</v>
      </c>
      <c r="D2" s="120" t="s">
        <v>790</v>
      </c>
      <c r="E2" s="120" t="s">
        <v>791</v>
      </c>
      <c r="F2" s="120" t="s">
        <v>792</v>
      </c>
      <c r="G2" s="120" t="s">
        <v>793</v>
      </c>
      <c r="H2" s="120" t="s">
        <v>794</v>
      </c>
      <c r="I2" s="120" t="s">
        <v>795</v>
      </c>
      <c r="J2" s="120" t="s">
        <v>796</v>
      </c>
      <c r="K2" s="120" t="s">
        <v>553</v>
      </c>
      <c r="L2" s="120" t="s">
        <v>797</v>
      </c>
      <c r="M2" s="120" t="s">
        <v>798</v>
      </c>
      <c r="N2" s="120" t="s">
        <v>799</v>
      </c>
      <c r="O2" s="120" t="s">
        <v>800</v>
      </c>
      <c r="P2" s="120" t="s">
        <v>801</v>
      </c>
      <c r="Q2" s="120" t="s">
        <v>802</v>
      </c>
      <c r="R2" s="120" t="s">
        <v>803</v>
      </c>
      <c r="S2" s="120" t="s">
        <v>804</v>
      </c>
      <c r="T2" s="120" t="s">
        <v>805</v>
      </c>
      <c r="U2" s="120" t="s">
        <v>806</v>
      </c>
      <c r="V2" s="120" t="s">
        <v>807</v>
      </c>
      <c r="W2" s="120" t="s">
        <v>808</v>
      </c>
      <c r="X2" s="105" t="s">
        <v>555</v>
      </c>
      <c r="Y2" s="105" t="s">
        <v>556</v>
      </c>
      <c r="Z2" s="105" t="s">
        <v>557</v>
      </c>
      <c r="AA2" s="105" t="s">
        <v>558</v>
      </c>
      <c r="AB2" s="105" t="s">
        <v>559</v>
      </c>
      <c r="AC2" s="106" t="s">
        <v>560</v>
      </c>
      <c r="AD2" s="104" t="s">
        <v>554</v>
      </c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</row>
    <row r="3" spans="4:46" ht="15">
      <c r="D3" s="121"/>
      <c r="E3" s="121"/>
      <c r="F3" s="121"/>
      <c r="G3"/>
      <c r="K3" s="121"/>
      <c r="P3" s="121"/>
      <c r="R3"/>
      <c r="U3" s="122"/>
      <c r="V3" s="122"/>
      <c r="W3" s="122"/>
      <c r="X3" s="102"/>
      <c r="Y3" s="102"/>
      <c r="Z3" s="102"/>
      <c r="AA3" s="102"/>
      <c r="AB3" s="102"/>
      <c r="AC3" s="102"/>
      <c r="AD3" s="10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</row>
    <row r="4" spans="4:46" ht="15">
      <c r="D4" s="121"/>
      <c r="E4" s="121"/>
      <c r="F4" s="121"/>
      <c r="G4"/>
      <c r="J4" s="123"/>
      <c r="K4" s="121"/>
      <c r="P4" s="121"/>
      <c r="R4"/>
      <c r="U4" s="122"/>
      <c r="V4" s="122"/>
      <c r="W4" s="122"/>
      <c r="X4" s="102"/>
      <c r="Y4" s="102"/>
      <c r="Z4" s="102"/>
      <c r="AA4" s="102"/>
      <c r="AB4" s="102"/>
      <c r="AC4" s="102"/>
      <c r="AD4" s="10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</row>
    <row r="5" spans="4:46" ht="15">
      <c r="D5" s="121"/>
      <c r="E5" s="121"/>
      <c r="F5" s="121"/>
      <c r="G5"/>
      <c r="J5" s="123"/>
      <c r="K5" s="121"/>
      <c r="P5" s="121"/>
      <c r="R5"/>
      <c r="U5" s="122"/>
      <c r="V5" s="122"/>
      <c r="W5" s="122"/>
      <c r="X5" s="102"/>
      <c r="Y5" s="102"/>
      <c r="Z5" s="102"/>
      <c r="AA5" s="102"/>
      <c r="AB5" s="102"/>
      <c r="AC5" s="102"/>
      <c r="AD5" s="10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</row>
    <row r="6" spans="4:46" ht="15">
      <c r="D6" s="121"/>
      <c r="E6" s="121"/>
      <c r="F6" s="121"/>
      <c r="G6"/>
      <c r="J6" s="123"/>
      <c r="K6" s="121"/>
      <c r="P6" s="121"/>
      <c r="R6"/>
      <c r="U6" s="122"/>
      <c r="V6" s="122"/>
      <c r="W6" s="122"/>
      <c r="X6" s="102"/>
      <c r="Y6" s="102"/>
      <c r="Z6" s="102"/>
      <c r="AA6" s="102"/>
      <c r="AB6" s="102"/>
      <c r="AC6" s="102"/>
      <c r="AD6" s="10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</row>
    <row r="7" spans="4:46" ht="15">
      <c r="D7" s="121"/>
      <c r="E7" s="121"/>
      <c r="F7" s="121"/>
      <c r="G7"/>
      <c r="J7" s="123"/>
      <c r="K7" s="121"/>
      <c r="P7" s="121"/>
      <c r="R7"/>
      <c r="U7" s="122"/>
      <c r="V7" s="122"/>
      <c r="W7" s="122"/>
      <c r="X7" s="102"/>
      <c r="Y7" s="102"/>
      <c r="Z7" s="102"/>
      <c r="AA7" s="102"/>
      <c r="AB7" s="102"/>
      <c r="AC7" s="102"/>
      <c r="AD7" s="10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</row>
    <row r="8" spans="4:46" ht="15">
      <c r="D8" s="121"/>
      <c r="E8" s="121"/>
      <c r="F8" s="121"/>
      <c r="G8"/>
      <c r="J8" s="123"/>
      <c r="K8" s="121"/>
      <c r="P8" s="121"/>
      <c r="R8"/>
      <c r="U8" s="122"/>
      <c r="V8" s="122"/>
      <c r="W8" s="122"/>
      <c r="X8" s="102"/>
      <c r="Y8" s="102"/>
      <c r="Z8" s="102"/>
      <c r="AA8" s="102"/>
      <c r="AB8" s="102"/>
      <c r="AC8" s="102"/>
      <c r="AD8" s="10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</row>
    <row r="9" spans="4:46" ht="15">
      <c r="D9" s="121"/>
      <c r="E9" s="121"/>
      <c r="F9" s="121"/>
      <c r="G9"/>
      <c r="J9" s="123"/>
      <c r="K9" s="121"/>
      <c r="P9" s="121"/>
      <c r="R9"/>
      <c r="U9" s="122"/>
      <c r="V9" s="122"/>
      <c r="W9" s="122"/>
      <c r="X9" s="102"/>
      <c r="Y9" s="102"/>
      <c r="Z9" s="102"/>
      <c r="AA9" s="102"/>
      <c r="AB9" s="102"/>
      <c r="AC9" s="102"/>
      <c r="AD9" s="10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</row>
    <row r="10" spans="4:46" ht="15">
      <c r="D10" s="121"/>
      <c r="E10" s="121"/>
      <c r="F10" s="121"/>
      <c r="G10"/>
      <c r="J10" s="123"/>
      <c r="K10" s="121"/>
      <c r="P10" s="121"/>
      <c r="R10"/>
      <c r="U10" s="122"/>
      <c r="V10" s="122"/>
      <c r="W10" s="122"/>
      <c r="X10" s="102"/>
      <c r="Y10" s="102"/>
      <c r="Z10" s="102"/>
      <c r="AA10" s="102"/>
      <c r="AB10" s="102"/>
      <c r="AC10" s="102"/>
      <c r="AD10" s="10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</row>
    <row r="11" spans="4:46" ht="15">
      <c r="D11" s="121"/>
      <c r="E11" s="121"/>
      <c r="F11" s="121"/>
      <c r="G11"/>
      <c r="J11" s="123"/>
      <c r="K11" s="121"/>
      <c r="P11" s="121"/>
      <c r="R11"/>
      <c r="U11" s="122"/>
      <c r="V11" s="122"/>
      <c r="W11" s="122"/>
      <c r="X11" s="101"/>
      <c r="Y11" s="101"/>
      <c r="Z11" s="101"/>
      <c r="AA11" s="101"/>
      <c r="AB11" s="101"/>
      <c r="AC11" s="101"/>
      <c r="AD11" s="10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</row>
    <row r="12" spans="4:46" ht="15">
      <c r="D12" s="121"/>
      <c r="E12" s="121"/>
      <c r="F12" s="121"/>
      <c r="G12"/>
      <c r="J12" s="123"/>
      <c r="K12" s="121"/>
      <c r="P12" s="121"/>
      <c r="R12"/>
      <c r="U12" s="122"/>
      <c r="V12" s="122"/>
      <c r="W12" s="122"/>
      <c r="X12" s="101"/>
      <c r="Y12" s="101"/>
      <c r="Z12" s="101"/>
      <c r="AA12" s="101"/>
      <c r="AB12" s="101"/>
      <c r="AC12" s="101"/>
      <c r="AD12" s="10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</row>
    <row r="13" spans="4:46" ht="15">
      <c r="D13" s="121"/>
      <c r="E13" s="121"/>
      <c r="F13" s="121"/>
      <c r="G13"/>
      <c r="J13" s="123"/>
      <c r="K13" s="121"/>
      <c r="P13" s="121"/>
      <c r="R13"/>
      <c r="U13" s="122"/>
      <c r="V13" s="122"/>
      <c r="W13" s="122"/>
      <c r="X13" s="101"/>
      <c r="Y13" s="101"/>
      <c r="Z13" s="101"/>
      <c r="AA13" s="101"/>
      <c r="AB13" s="101"/>
      <c r="AC13" s="101"/>
      <c r="AD13" s="10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</row>
    <row r="14" spans="4:46" ht="15">
      <c r="D14" s="121"/>
      <c r="E14" s="121"/>
      <c r="F14" s="121"/>
      <c r="G14"/>
      <c r="J14" s="123"/>
      <c r="K14" s="121"/>
      <c r="P14" s="121"/>
      <c r="R14"/>
      <c r="U14" s="122"/>
      <c r="V14" s="122"/>
      <c r="W14" s="122"/>
      <c r="X14" s="101"/>
      <c r="Y14" s="101"/>
      <c r="Z14" s="101"/>
      <c r="AA14" s="101"/>
      <c r="AB14" s="101"/>
      <c r="AC14" s="101"/>
      <c r="AD14" s="10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</row>
    <row r="15" spans="4:46" ht="15">
      <c r="D15" s="121"/>
      <c r="E15" s="121"/>
      <c r="F15" s="121"/>
      <c r="G15"/>
      <c r="J15" s="123"/>
      <c r="K15" s="121"/>
      <c r="P15" s="121"/>
      <c r="R15"/>
      <c r="U15" s="122"/>
      <c r="V15" s="122"/>
      <c r="W15" s="122"/>
      <c r="X15" s="101"/>
      <c r="Y15" s="101"/>
      <c r="Z15" s="101"/>
      <c r="AA15" s="101"/>
      <c r="AB15" s="101"/>
      <c r="AC15" s="101"/>
      <c r="AD15" s="10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</row>
    <row r="16" spans="4:46" ht="15">
      <c r="D16" s="121"/>
      <c r="E16" s="121"/>
      <c r="F16" s="121"/>
      <c r="G16"/>
      <c r="J16" s="123"/>
      <c r="K16" s="121"/>
      <c r="P16" s="121"/>
      <c r="R16"/>
      <c r="U16" s="122"/>
      <c r="V16" s="122"/>
      <c r="W16" s="122"/>
      <c r="X16" s="101"/>
      <c r="Y16" s="101"/>
      <c r="Z16" s="101"/>
      <c r="AA16" s="101"/>
      <c r="AB16" s="101"/>
      <c r="AC16" s="101"/>
      <c r="AD16" s="10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</row>
    <row r="17" spans="4:46" ht="15">
      <c r="D17" s="121"/>
      <c r="E17" s="121"/>
      <c r="F17" s="121"/>
      <c r="G17"/>
      <c r="J17" s="123"/>
      <c r="K17" s="121"/>
      <c r="P17" s="121"/>
      <c r="R17"/>
      <c r="U17" s="122"/>
      <c r="V17" s="122"/>
      <c r="W17" s="122"/>
      <c r="X17" s="101"/>
      <c r="Y17" s="101"/>
      <c r="Z17" s="101"/>
      <c r="AA17" s="101"/>
      <c r="AB17" s="101"/>
      <c r="AC17" s="101"/>
      <c r="AD17" s="10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</row>
    <row r="18" spans="4:46" ht="15">
      <c r="D18" s="121"/>
      <c r="E18" s="121"/>
      <c r="F18" s="121"/>
      <c r="G18"/>
      <c r="J18" s="123"/>
      <c r="K18" s="121"/>
      <c r="P18" s="121"/>
      <c r="R18"/>
      <c r="U18" s="122"/>
      <c r="V18" s="122"/>
      <c r="W18" s="122"/>
      <c r="X18" s="101"/>
      <c r="Y18" s="101"/>
      <c r="Z18" s="101"/>
      <c r="AA18" s="101"/>
      <c r="AB18" s="101"/>
      <c r="AC18" s="101"/>
      <c r="AD18" s="10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</row>
    <row r="19" spans="4:46" ht="15">
      <c r="D19" s="121"/>
      <c r="E19" s="121"/>
      <c r="F19" s="121"/>
      <c r="G19"/>
      <c r="J19" s="123"/>
      <c r="K19" s="121"/>
      <c r="P19" s="121"/>
      <c r="R19"/>
      <c r="U19" s="122"/>
      <c r="V19" s="122"/>
      <c r="W19" s="122"/>
      <c r="X19" s="101"/>
      <c r="Y19" s="101"/>
      <c r="Z19" s="101"/>
      <c r="AA19" s="101"/>
      <c r="AB19" s="101"/>
      <c r="AC19" s="101"/>
      <c r="AD19" s="10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</row>
    <row r="20" spans="4:46" ht="15">
      <c r="D20" s="121"/>
      <c r="E20" s="121"/>
      <c r="F20" s="121"/>
      <c r="G20"/>
      <c r="J20" s="123"/>
      <c r="K20" s="121"/>
      <c r="P20" s="121"/>
      <c r="R20"/>
      <c r="U20" s="122"/>
      <c r="V20" s="122"/>
      <c r="W20" s="122"/>
      <c r="X20" s="101"/>
      <c r="Y20" s="101"/>
      <c r="Z20" s="101"/>
      <c r="AA20" s="101"/>
      <c r="AB20" s="101"/>
      <c r="AC20" s="101"/>
      <c r="AD20" s="10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</row>
    <row r="21" spans="4:46" ht="15">
      <c r="D21" s="121"/>
      <c r="E21" s="121"/>
      <c r="F21" s="121"/>
      <c r="G21"/>
      <c r="J21" s="123"/>
      <c r="K21" s="121"/>
      <c r="P21" s="121"/>
      <c r="R21"/>
      <c r="U21" s="122"/>
      <c r="V21" s="122"/>
      <c r="W21" s="122"/>
      <c r="X21" s="101"/>
      <c r="Y21" s="101"/>
      <c r="Z21" s="101"/>
      <c r="AA21" s="101"/>
      <c r="AB21" s="101"/>
      <c r="AC21" s="101"/>
      <c r="AD21" s="10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</row>
    <row r="22" spans="4:46" ht="15">
      <c r="D22" s="121"/>
      <c r="E22" s="121"/>
      <c r="F22" s="121"/>
      <c r="G22"/>
      <c r="J22" s="123"/>
      <c r="K22" s="121"/>
      <c r="P22" s="121"/>
      <c r="R22"/>
      <c r="U22" s="122"/>
      <c r="V22" s="122"/>
      <c r="W22" s="122"/>
      <c r="X22" s="101"/>
      <c r="Y22" s="101"/>
      <c r="Z22" s="101"/>
      <c r="AA22" s="101"/>
      <c r="AB22" s="101"/>
      <c r="AC22" s="101"/>
      <c r="AD22" s="10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</row>
    <row r="23" spans="4:46" ht="15">
      <c r="D23" s="121"/>
      <c r="E23" s="121"/>
      <c r="F23" s="121"/>
      <c r="G23"/>
      <c r="J23" s="123"/>
      <c r="K23" s="121"/>
      <c r="P23" s="121"/>
      <c r="R23"/>
      <c r="U23" s="122"/>
      <c r="V23" s="122"/>
      <c r="W23" s="122"/>
      <c r="X23" s="101"/>
      <c r="Y23" s="101"/>
      <c r="Z23" s="101"/>
      <c r="AA23" s="101"/>
      <c r="AB23" s="101"/>
      <c r="AC23" s="101"/>
      <c r="AD23" s="10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</row>
    <row r="24" spans="4:46" ht="15">
      <c r="D24" s="121"/>
      <c r="E24" s="121"/>
      <c r="F24" s="121"/>
      <c r="G24"/>
      <c r="J24" s="123"/>
      <c r="K24" s="121"/>
      <c r="P24" s="121"/>
      <c r="R24"/>
      <c r="U24" s="122"/>
      <c r="V24" s="122"/>
      <c r="W24" s="122"/>
      <c r="X24" s="101"/>
      <c r="Y24" s="101"/>
      <c r="Z24" s="101"/>
      <c r="AA24" s="101"/>
      <c r="AB24" s="101"/>
      <c r="AC24" s="101"/>
      <c r="AD24" s="10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</row>
    <row r="25" spans="4:46" ht="15">
      <c r="D25" s="121"/>
      <c r="E25" s="121"/>
      <c r="F25" s="121"/>
      <c r="G25"/>
      <c r="J25" s="123"/>
      <c r="K25" s="121"/>
      <c r="P25" s="121"/>
      <c r="R25"/>
      <c r="U25" s="122"/>
      <c r="V25" s="122"/>
      <c r="W25" s="122"/>
      <c r="X25" s="101"/>
      <c r="Y25" s="101"/>
      <c r="Z25" s="101"/>
      <c r="AA25" s="101"/>
      <c r="AB25" s="101"/>
      <c r="AC25" s="101"/>
      <c r="AD25" s="10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</row>
    <row r="26" spans="4:46" ht="15">
      <c r="D26" s="121"/>
      <c r="E26" s="121"/>
      <c r="F26" s="121"/>
      <c r="G26"/>
      <c r="J26" s="123"/>
      <c r="K26" s="121"/>
      <c r="P26" s="121"/>
      <c r="R26"/>
      <c r="U26" s="122"/>
      <c r="V26" s="122"/>
      <c r="W26" s="122"/>
      <c r="X26" s="101"/>
      <c r="Y26" s="101"/>
      <c r="Z26" s="101"/>
      <c r="AA26" s="101"/>
      <c r="AB26" s="101"/>
      <c r="AC26" s="101"/>
      <c r="AD26" s="10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</row>
    <row r="27" spans="4:46" ht="15">
      <c r="D27" s="121"/>
      <c r="E27" s="121"/>
      <c r="F27" s="121"/>
      <c r="G27"/>
      <c r="J27" s="123"/>
      <c r="K27" s="121"/>
      <c r="P27" s="121"/>
      <c r="R27"/>
      <c r="U27" s="122"/>
      <c r="V27" s="122"/>
      <c r="W27" s="122"/>
      <c r="X27" s="101"/>
      <c r="Y27" s="101"/>
      <c r="Z27" s="101"/>
      <c r="AA27" s="101"/>
      <c r="AB27" s="101"/>
      <c r="AC27" s="101"/>
      <c r="AD27" s="10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ht="15">
      <c r="D28" s="121"/>
      <c r="E28" s="121"/>
      <c r="F28" s="121"/>
      <c r="G28"/>
      <c r="J28" s="123"/>
      <c r="K28" s="121"/>
      <c r="P28" s="121"/>
      <c r="R28"/>
      <c r="U28" s="122"/>
      <c r="V28" s="122"/>
      <c r="W28" s="122"/>
      <c r="X28" s="101"/>
      <c r="Y28" s="101"/>
      <c r="Z28" s="101"/>
      <c r="AA28" s="101"/>
      <c r="AB28" s="101"/>
      <c r="AC28" s="101"/>
      <c r="AD28" s="10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4:46" ht="15">
      <c r="D29" s="121"/>
      <c r="E29" s="121"/>
      <c r="F29" s="121"/>
      <c r="G29"/>
      <c r="J29" s="123"/>
      <c r="K29" s="121"/>
      <c r="P29" s="121"/>
      <c r="R29"/>
      <c r="U29" s="122"/>
      <c r="V29" s="122"/>
      <c r="W29" s="122"/>
      <c r="X29" s="101"/>
      <c r="Y29" s="101"/>
      <c r="Z29" s="101"/>
      <c r="AA29" s="101"/>
      <c r="AB29" s="101"/>
      <c r="AC29" s="101"/>
      <c r="AD29" s="10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</row>
    <row r="30" spans="4:46" ht="15">
      <c r="D30" s="121"/>
      <c r="E30" s="121"/>
      <c r="F30" s="121"/>
      <c r="G30"/>
      <c r="J30" s="123"/>
      <c r="K30" s="121"/>
      <c r="P30" s="121"/>
      <c r="R30"/>
      <c r="U30" s="122"/>
      <c r="V30" s="122"/>
      <c r="W30" s="122"/>
      <c r="X30" s="101"/>
      <c r="Y30" s="101"/>
      <c r="Z30" s="101"/>
      <c r="AA30" s="101"/>
      <c r="AB30" s="101"/>
      <c r="AC30" s="101"/>
      <c r="AD30" s="10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</row>
    <row r="31" spans="4:46" ht="15">
      <c r="D31" s="121"/>
      <c r="E31" s="121"/>
      <c r="F31" s="121"/>
      <c r="G31"/>
      <c r="J31" s="123"/>
      <c r="K31" s="121"/>
      <c r="P31" s="121"/>
      <c r="R31"/>
      <c r="U31" s="122"/>
      <c r="V31" s="122"/>
      <c r="W31" s="122"/>
      <c r="X31" s="101"/>
      <c r="Y31" s="101"/>
      <c r="Z31" s="101"/>
      <c r="AA31" s="101"/>
      <c r="AB31" s="101"/>
      <c r="AC31" s="101"/>
      <c r="AD31" s="10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</row>
    <row r="32" spans="4:46" ht="15">
      <c r="D32" s="121"/>
      <c r="E32" s="121"/>
      <c r="F32" s="121"/>
      <c r="G32"/>
      <c r="J32" s="123"/>
      <c r="K32" s="121"/>
      <c r="P32" s="121"/>
      <c r="R32"/>
      <c r="U32" s="122"/>
      <c r="V32" s="122"/>
      <c r="W32" s="122"/>
      <c r="X32" s="101"/>
      <c r="Y32" s="101"/>
      <c r="Z32" s="101"/>
      <c r="AA32" s="101"/>
      <c r="AB32" s="101"/>
      <c r="AC32" s="101"/>
      <c r="AD32" s="10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</row>
    <row r="33" spans="1:46" s="110" customFormat="1" ht="15">
      <c r="A33"/>
      <c r="B33"/>
      <c r="C33"/>
      <c r="D33" s="121"/>
      <c r="E33" s="121"/>
      <c r="F33" s="121"/>
      <c r="G33"/>
      <c r="H33"/>
      <c r="I33"/>
      <c r="J33"/>
      <c r="K33" s="121"/>
      <c r="L33"/>
      <c r="M33"/>
      <c r="N33"/>
      <c r="O33"/>
      <c r="P33" s="121"/>
      <c r="Q33"/>
      <c r="R33"/>
      <c r="S33"/>
      <c r="T33"/>
      <c r="U33" s="122"/>
      <c r="V33" s="122"/>
      <c r="W33" s="122"/>
      <c r="X33" s="109"/>
      <c r="Y33" s="109"/>
      <c r="Z33" s="109"/>
      <c r="AA33" s="109"/>
      <c r="AB33" s="109"/>
      <c r="AC33" s="109"/>
      <c r="AD33" s="108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</row>
    <row r="34" spans="1:46" s="110" customFormat="1" ht="15">
      <c r="A34"/>
      <c r="B34"/>
      <c r="C34"/>
      <c r="D34" s="121"/>
      <c r="E34" s="121"/>
      <c r="F34" s="121"/>
      <c r="G34"/>
      <c r="H34"/>
      <c r="I34"/>
      <c r="J34"/>
      <c r="K34" s="121"/>
      <c r="L34"/>
      <c r="M34"/>
      <c r="N34"/>
      <c r="O34"/>
      <c r="P34" s="121"/>
      <c r="Q34"/>
      <c r="R34"/>
      <c r="S34"/>
      <c r="T34"/>
      <c r="U34" s="122"/>
      <c r="V34" s="122"/>
      <c r="W34" s="122"/>
      <c r="X34" s="109"/>
      <c r="Y34" s="109"/>
      <c r="Z34" s="109"/>
      <c r="AA34" s="109"/>
      <c r="AB34" s="109"/>
      <c r="AC34" s="109"/>
      <c r="AD34" s="108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</row>
    <row r="35" spans="1:46" s="110" customFormat="1" ht="15">
      <c r="A35"/>
      <c r="B35"/>
      <c r="C35"/>
      <c r="D35" s="121"/>
      <c r="E35" s="121"/>
      <c r="F35" s="121"/>
      <c r="G35"/>
      <c r="H35"/>
      <c r="I35"/>
      <c r="J35"/>
      <c r="K35" s="121"/>
      <c r="L35"/>
      <c r="M35"/>
      <c r="N35"/>
      <c r="O35"/>
      <c r="P35" s="121"/>
      <c r="Q35"/>
      <c r="R35"/>
      <c r="S35"/>
      <c r="T35"/>
      <c r="U35" s="122"/>
      <c r="V35" s="122"/>
      <c r="W35" s="122"/>
      <c r="X35" s="109"/>
      <c r="Y35" s="109"/>
      <c r="Z35" s="109"/>
      <c r="AA35" s="109"/>
      <c r="AB35" s="109"/>
      <c r="AC35" s="109"/>
      <c r="AD35" s="108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</row>
    <row r="36" spans="1:46" s="110" customFormat="1" ht="15">
      <c r="A36"/>
      <c r="B36"/>
      <c r="C36"/>
      <c r="D36" s="121"/>
      <c r="E36" s="121"/>
      <c r="F36" s="121"/>
      <c r="G36"/>
      <c r="H36"/>
      <c r="I36"/>
      <c r="J36"/>
      <c r="K36" s="121"/>
      <c r="L36"/>
      <c r="M36"/>
      <c r="N36"/>
      <c r="O36"/>
      <c r="P36" s="121"/>
      <c r="Q36"/>
      <c r="R36"/>
      <c r="S36"/>
      <c r="T36"/>
      <c r="U36" s="122"/>
      <c r="V36" s="122"/>
      <c r="W36" s="122"/>
      <c r="X36" s="109"/>
      <c r="Y36" s="109"/>
      <c r="Z36" s="109"/>
      <c r="AA36" s="109"/>
      <c r="AB36" s="109"/>
      <c r="AC36" s="109"/>
      <c r="AD36" s="108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</row>
    <row r="37" spans="1:46" s="110" customFormat="1" ht="15">
      <c r="A37"/>
      <c r="B37"/>
      <c r="C37"/>
      <c r="D37" s="121"/>
      <c r="E37" s="121"/>
      <c r="F37" s="121"/>
      <c r="G37"/>
      <c r="H37"/>
      <c r="I37"/>
      <c r="J37"/>
      <c r="K37" s="121"/>
      <c r="L37"/>
      <c r="M37"/>
      <c r="N37"/>
      <c r="O37"/>
      <c r="P37" s="121"/>
      <c r="Q37"/>
      <c r="R37"/>
      <c r="S37"/>
      <c r="T37"/>
      <c r="U37" s="122"/>
      <c r="V37" s="122"/>
      <c r="W37" s="122"/>
      <c r="X37" s="109"/>
      <c r="Y37" s="109"/>
      <c r="Z37" s="109"/>
      <c r="AA37" s="109"/>
      <c r="AB37" s="109"/>
      <c r="AC37" s="109"/>
      <c r="AD37" s="108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</row>
    <row r="38" spans="1:46" s="110" customFormat="1" ht="15">
      <c r="A38"/>
      <c r="B38"/>
      <c r="C38"/>
      <c r="D38" s="121"/>
      <c r="E38" s="121"/>
      <c r="F38" s="121"/>
      <c r="G38"/>
      <c r="H38"/>
      <c r="I38"/>
      <c r="J38"/>
      <c r="K38" s="121"/>
      <c r="L38"/>
      <c r="M38"/>
      <c r="N38"/>
      <c r="O38"/>
      <c r="P38" s="121"/>
      <c r="Q38"/>
      <c r="R38"/>
      <c r="S38"/>
      <c r="T38"/>
      <c r="U38" s="122"/>
      <c r="V38" s="122"/>
      <c r="W38" s="122"/>
      <c r="X38" s="109"/>
      <c r="Y38" s="109"/>
      <c r="Z38" s="109"/>
      <c r="AA38" s="109"/>
      <c r="AB38" s="109"/>
      <c r="AC38" s="109"/>
      <c r="AD38" s="108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</row>
    <row r="39" spans="1:46" s="110" customFormat="1" ht="15">
      <c r="A39"/>
      <c r="B39"/>
      <c r="C39"/>
      <c r="D39" s="121"/>
      <c r="E39" s="121"/>
      <c r="F39" s="121"/>
      <c r="G39"/>
      <c r="H39"/>
      <c r="I39"/>
      <c r="J39"/>
      <c r="K39" s="121"/>
      <c r="L39"/>
      <c r="M39"/>
      <c r="N39"/>
      <c r="O39"/>
      <c r="P39" s="121"/>
      <c r="Q39"/>
      <c r="R39"/>
      <c r="S39"/>
      <c r="T39"/>
      <c r="U39" s="122"/>
      <c r="V39" s="122"/>
      <c r="W39" s="122"/>
      <c r="X39" s="109"/>
      <c r="Y39" s="109"/>
      <c r="Z39" s="109"/>
      <c r="AA39" s="109"/>
      <c r="AB39" s="109"/>
      <c r="AC39" s="109"/>
      <c r="AD39" s="108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</row>
    <row r="40" spans="1:46" s="110" customFormat="1" ht="15">
      <c r="A40"/>
      <c r="B40"/>
      <c r="C40"/>
      <c r="D40" s="121"/>
      <c r="E40" s="121"/>
      <c r="F40" s="121"/>
      <c r="G40"/>
      <c r="H40"/>
      <c r="I40"/>
      <c r="J40"/>
      <c r="K40" s="121"/>
      <c r="L40"/>
      <c r="M40"/>
      <c r="N40"/>
      <c r="O40"/>
      <c r="P40" s="121"/>
      <c r="Q40"/>
      <c r="R40"/>
      <c r="S40"/>
      <c r="T40"/>
      <c r="U40" s="122"/>
      <c r="V40" s="122"/>
      <c r="W40" s="122"/>
      <c r="X40" s="109"/>
      <c r="Y40" s="109"/>
      <c r="Z40" s="109"/>
      <c r="AA40" s="109"/>
      <c r="AB40" s="109"/>
      <c r="AC40" s="109"/>
      <c r="AD40" s="108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</row>
    <row r="41" spans="1:46" s="110" customFormat="1" ht="15">
      <c r="A41"/>
      <c r="B41"/>
      <c r="C41"/>
      <c r="D41" s="121"/>
      <c r="E41" s="121"/>
      <c r="F41" s="121"/>
      <c r="G41"/>
      <c r="H41"/>
      <c r="I41"/>
      <c r="J41"/>
      <c r="K41" s="121"/>
      <c r="L41"/>
      <c r="M41"/>
      <c r="N41"/>
      <c r="O41"/>
      <c r="P41" s="121"/>
      <c r="Q41"/>
      <c r="R41"/>
      <c r="S41"/>
      <c r="T41"/>
      <c r="U41" s="122"/>
      <c r="V41" s="122"/>
      <c r="W41" s="122"/>
      <c r="X41" s="109"/>
      <c r="Y41" s="109"/>
      <c r="Z41" s="109"/>
      <c r="AA41" s="109"/>
      <c r="AB41" s="109"/>
      <c r="AC41" s="109"/>
      <c r="AD41" s="108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</row>
    <row r="42" spans="1:46" s="110" customFormat="1" ht="15">
      <c r="A42"/>
      <c r="B42"/>
      <c r="C42"/>
      <c r="D42" s="121"/>
      <c r="E42" s="121"/>
      <c r="F42" s="121"/>
      <c r="G42"/>
      <c r="H42"/>
      <c r="I42"/>
      <c r="J42"/>
      <c r="K42" s="121"/>
      <c r="L42"/>
      <c r="M42"/>
      <c r="N42"/>
      <c r="O42"/>
      <c r="P42" s="121"/>
      <c r="Q42"/>
      <c r="R42"/>
      <c r="S42"/>
      <c r="T42"/>
      <c r="U42" s="122"/>
      <c r="V42" s="122"/>
      <c r="W42" s="122"/>
      <c r="X42" s="109"/>
      <c r="Y42" s="109"/>
      <c r="Z42" s="109"/>
      <c r="AA42" s="109"/>
      <c r="AB42" s="109"/>
      <c r="AC42" s="109"/>
      <c r="AD42" s="108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</row>
    <row r="43" spans="1:46" s="110" customFormat="1" ht="15">
      <c r="A43"/>
      <c r="B43"/>
      <c r="C43"/>
      <c r="D43" s="121"/>
      <c r="E43" s="121"/>
      <c r="F43" s="121"/>
      <c r="G43"/>
      <c r="H43"/>
      <c r="I43"/>
      <c r="J43"/>
      <c r="K43" s="121"/>
      <c r="L43"/>
      <c r="M43"/>
      <c r="N43"/>
      <c r="O43"/>
      <c r="P43" s="121"/>
      <c r="Q43"/>
      <c r="R43"/>
      <c r="S43"/>
      <c r="T43"/>
      <c r="U43" s="122"/>
      <c r="V43" s="122"/>
      <c r="W43" s="122"/>
      <c r="X43" s="109"/>
      <c r="Y43" s="109"/>
      <c r="Z43" s="109"/>
      <c r="AA43" s="109"/>
      <c r="AB43" s="109"/>
      <c r="AC43" s="109"/>
      <c r="AD43" s="108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</row>
    <row r="44" spans="1:46" s="110" customFormat="1" ht="15">
      <c r="A44"/>
      <c r="B44"/>
      <c r="C44"/>
      <c r="D44" s="121"/>
      <c r="E44" s="121"/>
      <c r="F44" s="121"/>
      <c r="G44"/>
      <c r="H44"/>
      <c r="I44"/>
      <c r="J44"/>
      <c r="K44" s="121"/>
      <c r="L44"/>
      <c r="M44"/>
      <c r="N44"/>
      <c r="O44"/>
      <c r="P44" s="121"/>
      <c r="Q44"/>
      <c r="R44"/>
      <c r="S44"/>
      <c r="T44"/>
      <c r="U44" s="122"/>
      <c r="V44" s="122"/>
      <c r="W44" s="122"/>
      <c r="X44" s="109"/>
      <c r="Y44" s="109"/>
      <c r="Z44" s="109"/>
      <c r="AA44" s="109"/>
      <c r="AB44" s="109"/>
      <c r="AC44" s="109"/>
      <c r="AD44" s="108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</row>
    <row r="45" spans="1:46" s="110" customFormat="1" ht="15">
      <c r="A45"/>
      <c r="B45"/>
      <c r="C45"/>
      <c r="D45" s="121"/>
      <c r="E45" s="121"/>
      <c r="F45" s="121"/>
      <c r="G45"/>
      <c r="H45"/>
      <c r="I45"/>
      <c r="J45"/>
      <c r="K45" s="121"/>
      <c r="L45"/>
      <c r="M45"/>
      <c r="N45"/>
      <c r="O45"/>
      <c r="P45" s="121"/>
      <c r="Q45"/>
      <c r="R45"/>
      <c r="S45"/>
      <c r="T45"/>
      <c r="U45" s="122"/>
      <c r="V45" s="122"/>
      <c r="W45" s="122"/>
      <c r="X45" s="109"/>
      <c r="Y45" s="109"/>
      <c r="Z45" s="109"/>
      <c r="AA45" s="109"/>
      <c r="AB45" s="109"/>
      <c r="AC45" s="109"/>
      <c r="AD45" s="108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</row>
    <row r="46" spans="1:46" s="110" customFormat="1" ht="15">
      <c r="A46"/>
      <c r="B46"/>
      <c r="C46"/>
      <c r="D46" s="121"/>
      <c r="E46" s="121"/>
      <c r="F46" s="121"/>
      <c r="G46"/>
      <c r="H46"/>
      <c r="I46"/>
      <c r="J46"/>
      <c r="K46" s="121"/>
      <c r="L46"/>
      <c r="M46"/>
      <c r="N46"/>
      <c r="O46"/>
      <c r="P46" s="121"/>
      <c r="Q46"/>
      <c r="R46"/>
      <c r="S46"/>
      <c r="T46"/>
      <c r="U46" s="122"/>
      <c r="V46" s="122"/>
      <c r="W46" s="122"/>
      <c r="X46" s="109"/>
      <c r="Y46" s="109"/>
      <c r="Z46" s="109"/>
      <c r="AA46" s="109"/>
      <c r="AB46" s="109"/>
      <c r="AC46" s="109"/>
      <c r="AD46" s="108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1:46" s="110" customFormat="1" ht="15">
      <c r="A47"/>
      <c r="B47"/>
      <c r="C47"/>
      <c r="D47" s="121"/>
      <c r="E47" s="121"/>
      <c r="F47" s="121"/>
      <c r="G47"/>
      <c r="H47"/>
      <c r="I47"/>
      <c r="J47"/>
      <c r="K47" s="121"/>
      <c r="L47"/>
      <c r="M47"/>
      <c r="N47"/>
      <c r="O47"/>
      <c r="P47" s="121"/>
      <c r="Q47"/>
      <c r="R47"/>
      <c r="S47"/>
      <c r="T47"/>
      <c r="U47" s="122"/>
      <c r="V47" s="122"/>
      <c r="W47" s="122"/>
      <c r="X47" s="109"/>
      <c r="Y47" s="109"/>
      <c r="Z47" s="109"/>
      <c r="AA47" s="109"/>
      <c r="AB47" s="109"/>
      <c r="AC47" s="109"/>
      <c r="AD47" s="108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</row>
    <row r="48" spans="1:46" s="110" customFormat="1" ht="15">
      <c r="A48"/>
      <c r="B48"/>
      <c r="C48"/>
      <c r="D48" s="121"/>
      <c r="E48" s="121"/>
      <c r="F48" s="121"/>
      <c r="G48"/>
      <c r="H48"/>
      <c r="I48"/>
      <c r="J48"/>
      <c r="K48" s="121"/>
      <c r="L48"/>
      <c r="M48"/>
      <c r="N48"/>
      <c r="O48"/>
      <c r="P48" s="121"/>
      <c r="Q48"/>
      <c r="R48"/>
      <c r="S48"/>
      <c r="T48"/>
      <c r="U48" s="122"/>
      <c r="V48" s="122"/>
      <c r="W48" s="122"/>
      <c r="X48" s="109"/>
      <c r="Y48" s="109"/>
      <c r="Z48" s="109"/>
      <c r="AA48" s="109"/>
      <c r="AB48" s="109"/>
      <c r="AC48" s="109"/>
      <c r="AD48" s="108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</row>
    <row r="49" spans="1:46" s="110" customFormat="1" ht="15">
      <c r="A49"/>
      <c r="B49"/>
      <c r="C49"/>
      <c r="D49" s="121"/>
      <c r="E49" s="121"/>
      <c r="F49" s="121"/>
      <c r="G49"/>
      <c r="H49"/>
      <c r="I49"/>
      <c r="J49"/>
      <c r="K49" s="121"/>
      <c r="L49"/>
      <c r="M49"/>
      <c r="N49"/>
      <c r="O49"/>
      <c r="P49" s="121"/>
      <c r="Q49"/>
      <c r="R49"/>
      <c r="S49"/>
      <c r="T49"/>
      <c r="U49" s="122"/>
      <c r="V49" s="122"/>
      <c r="W49" s="122"/>
      <c r="X49" s="109"/>
      <c r="Y49" s="109"/>
      <c r="Z49" s="109"/>
      <c r="AA49" s="109"/>
      <c r="AB49" s="109"/>
      <c r="AC49" s="109"/>
      <c r="AD49" s="108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</row>
    <row r="50" spans="1:46" s="110" customFormat="1" ht="15">
      <c r="A50"/>
      <c r="B50"/>
      <c r="C50"/>
      <c r="D50" s="121"/>
      <c r="E50" s="121"/>
      <c r="F50" s="121"/>
      <c r="G50"/>
      <c r="H50"/>
      <c r="I50"/>
      <c r="J50"/>
      <c r="K50" s="121"/>
      <c r="L50"/>
      <c r="M50"/>
      <c r="N50"/>
      <c r="O50"/>
      <c r="P50" s="121"/>
      <c r="Q50"/>
      <c r="R50"/>
      <c r="S50"/>
      <c r="T50"/>
      <c r="U50" s="122"/>
      <c r="V50" s="122"/>
      <c r="W50" s="122"/>
      <c r="X50" s="109"/>
      <c r="Y50" s="109"/>
      <c r="Z50" s="109"/>
      <c r="AA50" s="109"/>
      <c r="AB50" s="109"/>
      <c r="AC50" s="109"/>
      <c r="AD50" s="108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</row>
    <row r="51" spans="1:46" s="110" customFormat="1" ht="15">
      <c r="A51"/>
      <c r="B51"/>
      <c r="C51"/>
      <c r="D51" s="121"/>
      <c r="E51" s="121"/>
      <c r="F51" s="121"/>
      <c r="G51"/>
      <c r="H51"/>
      <c r="I51"/>
      <c r="J51"/>
      <c r="K51" s="121"/>
      <c r="L51"/>
      <c r="M51"/>
      <c r="N51"/>
      <c r="O51"/>
      <c r="P51" s="121"/>
      <c r="Q51"/>
      <c r="R51"/>
      <c r="S51"/>
      <c r="T51"/>
      <c r="U51" s="122"/>
      <c r="V51" s="122"/>
      <c r="W51" s="122"/>
      <c r="X51" s="109"/>
      <c r="Y51" s="109"/>
      <c r="Z51" s="109"/>
      <c r="AA51" s="109"/>
      <c r="AB51" s="109"/>
      <c r="AC51" s="109"/>
      <c r="AD51" s="108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</row>
    <row r="52" spans="1:46" s="110" customFormat="1" ht="15">
      <c r="A52"/>
      <c r="B52"/>
      <c r="C52"/>
      <c r="D52" s="121"/>
      <c r="E52" s="121"/>
      <c r="F52" s="121"/>
      <c r="G52"/>
      <c r="H52"/>
      <c r="I52"/>
      <c r="J52"/>
      <c r="K52" s="121"/>
      <c r="L52"/>
      <c r="M52"/>
      <c r="N52"/>
      <c r="O52"/>
      <c r="P52" s="121"/>
      <c r="Q52"/>
      <c r="R52"/>
      <c r="S52"/>
      <c r="T52"/>
      <c r="U52" s="122"/>
      <c r="V52" s="122"/>
      <c r="W52" s="122"/>
      <c r="X52" s="109"/>
      <c r="Y52" s="109"/>
      <c r="Z52" s="109"/>
      <c r="AA52" s="109"/>
      <c r="AB52" s="109"/>
      <c r="AC52" s="109"/>
      <c r="AD52" s="108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</row>
    <row r="53" spans="1:46" s="110" customFormat="1" ht="15">
      <c r="A53"/>
      <c r="B53"/>
      <c r="C53"/>
      <c r="D53" s="121"/>
      <c r="E53" s="121"/>
      <c r="F53" s="121"/>
      <c r="G53"/>
      <c r="H53"/>
      <c r="I53"/>
      <c r="J53"/>
      <c r="K53" s="121"/>
      <c r="L53"/>
      <c r="M53"/>
      <c r="N53"/>
      <c r="O53"/>
      <c r="P53" s="121"/>
      <c r="Q53"/>
      <c r="R53"/>
      <c r="S53"/>
      <c r="T53"/>
      <c r="U53" s="122"/>
      <c r="V53" s="122"/>
      <c r="W53" s="122"/>
      <c r="X53" s="109"/>
      <c r="Y53" s="109"/>
      <c r="Z53" s="109"/>
      <c r="AA53" s="109"/>
      <c r="AB53" s="109"/>
      <c r="AC53" s="109"/>
      <c r="AD53" s="108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</row>
    <row r="54" spans="1:46" s="110" customFormat="1" ht="15">
      <c r="A54"/>
      <c r="B54"/>
      <c r="C54"/>
      <c r="D54" s="121"/>
      <c r="E54" s="121"/>
      <c r="F54" s="121"/>
      <c r="G54"/>
      <c r="H54"/>
      <c r="I54"/>
      <c r="J54"/>
      <c r="K54" s="121"/>
      <c r="L54"/>
      <c r="M54"/>
      <c r="N54"/>
      <c r="O54"/>
      <c r="P54" s="121"/>
      <c r="Q54"/>
      <c r="R54"/>
      <c r="S54"/>
      <c r="T54"/>
      <c r="U54" s="122"/>
      <c r="V54" s="122"/>
      <c r="W54" s="122"/>
      <c r="X54" s="109"/>
      <c r="Y54" s="109"/>
      <c r="Z54" s="109"/>
      <c r="AA54" s="109"/>
      <c r="AB54" s="109"/>
      <c r="AC54" s="109"/>
      <c r="AD54" s="108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</row>
    <row r="55" spans="1:46" s="110" customFormat="1" ht="15">
      <c r="A55"/>
      <c r="B55"/>
      <c r="C55"/>
      <c r="D55" s="121"/>
      <c r="E55" s="121"/>
      <c r="F55" s="121"/>
      <c r="G55"/>
      <c r="H55"/>
      <c r="I55"/>
      <c r="J55"/>
      <c r="K55" s="121"/>
      <c r="L55"/>
      <c r="M55"/>
      <c r="N55"/>
      <c r="O55"/>
      <c r="P55" s="121"/>
      <c r="Q55"/>
      <c r="R55"/>
      <c r="S55"/>
      <c r="T55"/>
      <c r="U55" s="122"/>
      <c r="V55" s="122"/>
      <c r="W55" s="122"/>
      <c r="X55" s="109"/>
      <c r="Y55" s="109"/>
      <c r="Z55" s="109"/>
      <c r="AA55" s="109"/>
      <c r="AB55" s="109"/>
      <c r="AC55" s="109"/>
      <c r="AD55" s="108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</row>
    <row r="56" spans="1:46" s="110" customFormat="1" ht="15">
      <c r="A56"/>
      <c r="B56"/>
      <c r="C56"/>
      <c r="D56" s="121"/>
      <c r="E56" s="121"/>
      <c r="F56" s="121"/>
      <c r="G56"/>
      <c r="H56"/>
      <c r="I56"/>
      <c r="J56"/>
      <c r="K56" s="121"/>
      <c r="L56"/>
      <c r="M56"/>
      <c r="N56"/>
      <c r="O56"/>
      <c r="P56" s="121"/>
      <c r="Q56"/>
      <c r="R56"/>
      <c r="S56"/>
      <c r="T56"/>
      <c r="U56" s="122"/>
      <c r="V56" s="122"/>
      <c r="W56" s="122"/>
      <c r="X56" s="109"/>
      <c r="Y56" s="109"/>
      <c r="Z56" s="109"/>
      <c r="AA56" s="109"/>
      <c r="AB56" s="109"/>
      <c r="AC56" s="109"/>
      <c r="AD56" s="108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</row>
    <row r="57" spans="1:46" s="110" customFormat="1" ht="15">
      <c r="A57"/>
      <c r="B57"/>
      <c r="C57"/>
      <c r="D57" s="121"/>
      <c r="E57" s="121"/>
      <c r="F57" s="121"/>
      <c r="G57"/>
      <c r="H57"/>
      <c r="I57"/>
      <c r="J57"/>
      <c r="K57" s="121"/>
      <c r="L57"/>
      <c r="M57"/>
      <c r="N57"/>
      <c r="O57"/>
      <c r="P57" s="121"/>
      <c r="Q57"/>
      <c r="R57"/>
      <c r="S57"/>
      <c r="T57"/>
      <c r="U57" s="122"/>
      <c r="V57" s="122"/>
      <c r="W57" s="122"/>
      <c r="X57" s="109"/>
      <c r="Y57" s="109"/>
      <c r="Z57" s="109"/>
      <c r="AA57" s="109"/>
      <c r="AB57" s="109"/>
      <c r="AC57" s="109"/>
      <c r="AD57" s="108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</row>
    <row r="58" spans="1:46" s="110" customFormat="1" ht="15">
      <c r="A58"/>
      <c r="B58"/>
      <c r="C58"/>
      <c r="D58" s="121"/>
      <c r="E58" s="121"/>
      <c r="F58" s="121"/>
      <c r="G58"/>
      <c r="H58"/>
      <c r="I58"/>
      <c r="J58"/>
      <c r="K58" s="121"/>
      <c r="L58"/>
      <c r="M58"/>
      <c r="N58"/>
      <c r="O58"/>
      <c r="P58" s="121"/>
      <c r="Q58"/>
      <c r="R58"/>
      <c r="S58"/>
      <c r="T58"/>
      <c r="U58" s="122"/>
      <c r="V58" s="122"/>
      <c r="W58" s="122"/>
      <c r="X58" s="109"/>
      <c r="Y58" s="109"/>
      <c r="Z58" s="109"/>
      <c r="AA58" s="109"/>
      <c r="AB58" s="109"/>
      <c r="AC58" s="109"/>
      <c r="AD58" s="108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</row>
    <row r="59" spans="1:46" s="110" customFormat="1" ht="15">
      <c r="A59"/>
      <c r="B59"/>
      <c r="C59"/>
      <c r="D59" s="121"/>
      <c r="E59" s="121"/>
      <c r="F59" s="121"/>
      <c r="G59"/>
      <c r="H59"/>
      <c r="I59"/>
      <c r="J59"/>
      <c r="K59" s="121"/>
      <c r="L59"/>
      <c r="M59"/>
      <c r="N59"/>
      <c r="O59"/>
      <c r="P59" s="121"/>
      <c r="Q59"/>
      <c r="R59"/>
      <c r="S59"/>
      <c r="T59"/>
      <c r="U59" s="122"/>
      <c r="V59" s="122"/>
      <c r="W59" s="122"/>
      <c r="X59" s="109"/>
      <c r="Y59" s="109"/>
      <c r="Z59" s="109"/>
      <c r="AA59" s="109"/>
      <c r="AB59" s="109"/>
      <c r="AC59" s="109"/>
      <c r="AD59" s="108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</row>
    <row r="60" spans="1:46" s="110" customFormat="1" ht="15">
      <c r="A60"/>
      <c r="B60"/>
      <c r="C60"/>
      <c r="D60" s="121"/>
      <c r="E60" s="121"/>
      <c r="F60" s="121"/>
      <c r="G60"/>
      <c r="H60"/>
      <c r="I60"/>
      <c r="J60"/>
      <c r="K60" s="121"/>
      <c r="L60"/>
      <c r="M60"/>
      <c r="N60"/>
      <c r="O60"/>
      <c r="P60" s="121"/>
      <c r="Q60"/>
      <c r="R60"/>
      <c r="S60"/>
      <c r="T60"/>
      <c r="U60" s="122"/>
      <c r="V60" s="122"/>
      <c r="W60" s="122"/>
      <c r="X60" s="109"/>
      <c r="Y60" s="109"/>
      <c r="Z60" s="109"/>
      <c r="AA60" s="109"/>
      <c r="AB60" s="109"/>
      <c r="AC60" s="109"/>
      <c r="AD60" s="108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</row>
    <row r="61" spans="1:46" s="110" customFormat="1" ht="15">
      <c r="A61"/>
      <c r="B61"/>
      <c r="C61"/>
      <c r="D61" s="121"/>
      <c r="E61" s="121"/>
      <c r="F61" s="121"/>
      <c r="G61"/>
      <c r="H61"/>
      <c r="I61"/>
      <c r="J61"/>
      <c r="K61" s="121"/>
      <c r="L61"/>
      <c r="M61"/>
      <c r="N61"/>
      <c r="O61"/>
      <c r="P61" s="121"/>
      <c r="Q61"/>
      <c r="R61"/>
      <c r="S61"/>
      <c r="T61"/>
      <c r="U61" s="122"/>
      <c r="V61" s="122"/>
      <c r="W61" s="122"/>
      <c r="X61" s="109"/>
      <c r="Y61" s="109"/>
      <c r="Z61" s="109"/>
      <c r="AA61" s="109"/>
      <c r="AB61" s="109"/>
      <c r="AC61" s="109"/>
      <c r="AD61" s="108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</row>
    <row r="62" spans="1:46" s="110" customFormat="1" ht="15">
      <c r="A62"/>
      <c r="B62"/>
      <c r="C62"/>
      <c r="D62" s="121"/>
      <c r="E62" s="121"/>
      <c r="F62" s="121"/>
      <c r="G62"/>
      <c r="H62"/>
      <c r="I62"/>
      <c r="J62"/>
      <c r="K62" s="121"/>
      <c r="L62"/>
      <c r="M62"/>
      <c r="N62"/>
      <c r="O62"/>
      <c r="P62" s="121"/>
      <c r="Q62"/>
      <c r="R62"/>
      <c r="S62"/>
      <c r="T62"/>
      <c r="U62" s="122"/>
      <c r="V62" s="122"/>
      <c r="W62" s="122"/>
      <c r="X62" s="109"/>
      <c r="Y62" s="109"/>
      <c r="Z62" s="109"/>
      <c r="AA62" s="109"/>
      <c r="AB62" s="109"/>
      <c r="AC62" s="109"/>
      <c r="AD62" s="108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</row>
    <row r="63" spans="1:46" s="110" customFormat="1" ht="15">
      <c r="A63"/>
      <c r="B63"/>
      <c r="C63"/>
      <c r="D63" s="121"/>
      <c r="E63" s="121"/>
      <c r="F63" s="121"/>
      <c r="G63"/>
      <c r="H63"/>
      <c r="I63"/>
      <c r="J63"/>
      <c r="K63" s="121"/>
      <c r="L63"/>
      <c r="M63"/>
      <c r="N63"/>
      <c r="O63"/>
      <c r="P63" s="121"/>
      <c r="Q63"/>
      <c r="R63"/>
      <c r="S63"/>
      <c r="T63"/>
      <c r="U63" s="122"/>
      <c r="V63" s="122"/>
      <c r="W63" s="122"/>
      <c r="X63" s="109"/>
      <c r="Y63" s="109"/>
      <c r="Z63" s="109"/>
      <c r="AA63" s="109"/>
      <c r="AB63" s="109"/>
      <c r="AC63" s="109"/>
      <c r="AD63" s="108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</row>
    <row r="64" spans="1:46" s="110" customFormat="1" ht="15">
      <c r="A64"/>
      <c r="B64"/>
      <c r="C64"/>
      <c r="D64" s="121"/>
      <c r="E64" s="121"/>
      <c r="F64" s="121"/>
      <c r="G64"/>
      <c r="H64"/>
      <c r="I64"/>
      <c r="J64"/>
      <c r="K64" s="121"/>
      <c r="L64"/>
      <c r="M64"/>
      <c r="N64"/>
      <c r="O64"/>
      <c r="P64" s="121"/>
      <c r="Q64"/>
      <c r="R64"/>
      <c r="S64"/>
      <c r="T64"/>
      <c r="U64" s="122"/>
      <c r="V64" s="122"/>
      <c r="W64" s="122"/>
      <c r="X64" s="109"/>
      <c r="Y64" s="109"/>
      <c r="Z64" s="109"/>
      <c r="AA64" s="109"/>
      <c r="AB64" s="109"/>
      <c r="AC64" s="109"/>
      <c r="AD64" s="108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</row>
    <row r="65" spans="1:46" s="110" customFormat="1" ht="15">
      <c r="A65"/>
      <c r="B65"/>
      <c r="C65"/>
      <c r="D65" s="121"/>
      <c r="E65" s="121"/>
      <c r="F65" s="121"/>
      <c r="G65"/>
      <c r="H65"/>
      <c r="I65"/>
      <c r="J65"/>
      <c r="K65" s="121"/>
      <c r="L65"/>
      <c r="M65"/>
      <c r="N65"/>
      <c r="O65"/>
      <c r="P65" s="121"/>
      <c r="Q65"/>
      <c r="R65"/>
      <c r="S65"/>
      <c r="T65"/>
      <c r="U65" s="122"/>
      <c r="V65" s="122"/>
      <c r="W65" s="122"/>
      <c r="X65" s="109"/>
      <c r="Y65" s="109"/>
      <c r="Z65" s="109"/>
      <c r="AA65" s="109"/>
      <c r="AB65" s="109"/>
      <c r="AC65" s="109"/>
      <c r="AD65" s="108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</row>
    <row r="66" spans="1:46" s="110" customFormat="1" ht="15">
      <c r="A66"/>
      <c r="B66"/>
      <c r="C66"/>
      <c r="D66" s="121"/>
      <c r="E66" s="121"/>
      <c r="F66" s="121"/>
      <c r="G66"/>
      <c r="H66"/>
      <c r="I66"/>
      <c r="J66"/>
      <c r="K66" s="121"/>
      <c r="L66"/>
      <c r="M66"/>
      <c r="N66"/>
      <c r="O66"/>
      <c r="P66" s="121"/>
      <c r="Q66"/>
      <c r="R66"/>
      <c r="S66"/>
      <c r="T66"/>
      <c r="U66" s="122"/>
      <c r="V66" s="122"/>
      <c r="W66" s="122"/>
      <c r="X66" s="109"/>
      <c r="Y66" s="109"/>
      <c r="Z66" s="109"/>
      <c r="AA66" s="109"/>
      <c r="AB66" s="109"/>
      <c r="AC66" s="109"/>
      <c r="AD66" s="108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</row>
    <row r="67" spans="1:46" s="110" customFormat="1" ht="15">
      <c r="A67"/>
      <c r="B67"/>
      <c r="C67"/>
      <c r="D67" s="121"/>
      <c r="E67" s="121"/>
      <c r="F67" s="121"/>
      <c r="G67"/>
      <c r="H67"/>
      <c r="I67"/>
      <c r="J67"/>
      <c r="K67" s="121"/>
      <c r="L67"/>
      <c r="M67"/>
      <c r="N67"/>
      <c r="O67"/>
      <c r="P67" s="121"/>
      <c r="Q67"/>
      <c r="R67"/>
      <c r="S67"/>
      <c r="T67"/>
      <c r="U67" s="122"/>
      <c r="V67" s="122"/>
      <c r="W67" s="122"/>
      <c r="X67" s="109"/>
      <c r="Y67" s="109"/>
      <c r="Z67" s="109"/>
      <c r="AA67" s="109"/>
      <c r="AB67" s="109"/>
      <c r="AC67" s="109"/>
      <c r="AD67" s="108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</row>
    <row r="68" spans="1:46" s="110" customFormat="1" ht="15">
      <c r="A68"/>
      <c r="B68"/>
      <c r="C68"/>
      <c r="D68" s="121"/>
      <c r="E68" s="121"/>
      <c r="F68" s="121"/>
      <c r="G68"/>
      <c r="H68"/>
      <c r="I68"/>
      <c r="J68"/>
      <c r="K68" s="121"/>
      <c r="L68"/>
      <c r="M68"/>
      <c r="N68"/>
      <c r="O68"/>
      <c r="P68" s="121"/>
      <c r="Q68"/>
      <c r="R68"/>
      <c r="S68"/>
      <c r="T68"/>
      <c r="U68" s="122"/>
      <c r="V68" s="122"/>
      <c r="W68" s="122"/>
      <c r="X68" s="109"/>
      <c r="Y68" s="109"/>
      <c r="Z68" s="109"/>
      <c r="AA68" s="109"/>
      <c r="AB68" s="109"/>
      <c r="AC68" s="109"/>
      <c r="AD68" s="108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</row>
    <row r="69" spans="1:46" s="110" customFormat="1" ht="15">
      <c r="A69"/>
      <c r="B69"/>
      <c r="C69"/>
      <c r="D69" s="121"/>
      <c r="E69" s="121"/>
      <c r="F69" s="121"/>
      <c r="G69"/>
      <c r="H69"/>
      <c r="I69"/>
      <c r="J69"/>
      <c r="K69" s="121"/>
      <c r="L69"/>
      <c r="M69"/>
      <c r="N69"/>
      <c r="O69"/>
      <c r="P69" s="121"/>
      <c r="Q69"/>
      <c r="R69"/>
      <c r="S69"/>
      <c r="T69"/>
      <c r="U69" s="122"/>
      <c r="V69" s="122"/>
      <c r="W69" s="122"/>
      <c r="X69" s="109"/>
      <c r="Y69" s="109"/>
      <c r="Z69" s="109"/>
      <c r="AA69" s="109"/>
      <c r="AB69" s="109"/>
      <c r="AC69" s="109"/>
      <c r="AD69" s="108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</row>
    <row r="70" spans="1:46" s="110" customFormat="1" ht="15">
      <c r="A70"/>
      <c r="B70"/>
      <c r="C70"/>
      <c r="D70" s="121"/>
      <c r="E70" s="121"/>
      <c r="F70" s="121"/>
      <c r="G70"/>
      <c r="H70"/>
      <c r="I70"/>
      <c r="J70"/>
      <c r="K70" s="121"/>
      <c r="L70"/>
      <c r="M70"/>
      <c r="N70"/>
      <c r="O70"/>
      <c r="P70" s="121"/>
      <c r="Q70"/>
      <c r="R70"/>
      <c r="S70"/>
      <c r="T70"/>
      <c r="U70" s="122"/>
      <c r="V70" s="122"/>
      <c r="W70" s="122"/>
      <c r="X70" s="109"/>
      <c r="Y70" s="109"/>
      <c r="Z70" s="109"/>
      <c r="AA70" s="109"/>
      <c r="AB70" s="109"/>
      <c r="AC70" s="109"/>
      <c r="AD70" s="108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</row>
    <row r="71" spans="1:46" s="110" customFormat="1" ht="15">
      <c r="A71"/>
      <c r="B71"/>
      <c r="C71"/>
      <c r="D71" s="121"/>
      <c r="E71" s="121"/>
      <c r="F71" s="121"/>
      <c r="G71"/>
      <c r="H71"/>
      <c r="I71"/>
      <c r="J71"/>
      <c r="K71" s="121"/>
      <c r="L71"/>
      <c r="M71"/>
      <c r="N71"/>
      <c r="O71"/>
      <c r="P71" s="121"/>
      <c r="Q71"/>
      <c r="R71"/>
      <c r="S71"/>
      <c r="T71"/>
      <c r="U71" s="122"/>
      <c r="V71" s="122"/>
      <c r="W71" s="122"/>
      <c r="X71" s="109"/>
      <c r="Y71" s="109"/>
      <c r="Z71" s="109"/>
      <c r="AA71" s="109"/>
      <c r="AB71" s="109"/>
      <c r="AC71" s="109"/>
      <c r="AD71" s="108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</row>
    <row r="72" spans="1:46" s="110" customFormat="1" ht="15">
      <c r="A72"/>
      <c r="B72"/>
      <c r="C72"/>
      <c r="D72" s="121"/>
      <c r="E72" s="121"/>
      <c r="F72" s="121"/>
      <c r="G72"/>
      <c r="H72"/>
      <c r="I72"/>
      <c r="J72"/>
      <c r="K72" s="121"/>
      <c r="L72"/>
      <c r="M72"/>
      <c r="N72"/>
      <c r="O72"/>
      <c r="P72" s="121"/>
      <c r="Q72"/>
      <c r="R72"/>
      <c r="S72"/>
      <c r="T72"/>
      <c r="U72" s="122"/>
      <c r="V72" s="122"/>
      <c r="W72" s="122"/>
      <c r="X72" s="109"/>
      <c r="Y72" s="109"/>
      <c r="Z72" s="109"/>
      <c r="AA72" s="109"/>
      <c r="AB72" s="109"/>
      <c r="AC72" s="109"/>
      <c r="AD72" s="108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</row>
    <row r="73" spans="1:46" s="110" customFormat="1" ht="15">
      <c r="A73"/>
      <c r="B73"/>
      <c r="C73"/>
      <c r="D73" s="121"/>
      <c r="E73" s="121"/>
      <c r="F73" s="121"/>
      <c r="G73"/>
      <c r="H73"/>
      <c r="I73"/>
      <c r="J73"/>
      <c r="K73" s="121"/>
      <c r="L73"/>
      <c r="M73"/>
      <c r="N73"/>
      <c r="O73"/>
      <c r="P73" s="121"/>
      <c r="Q73"/>
      <c r="R73"/>
      <c r="S73"/>
      <c r="T73"/>
      <c r="U73" s="122"/>
      <c r="V73" s="122"/>
      <c r="W73" s="122"/>
      <c r="X73" s="109"/>
      <c r="Y73" s="109"/>
      <c r="Z73" s="109"/>
      <c r="AA73" s="109"/>
      <c r="AB73" s="109"/>
      <c r="AC73" s="109"/>
      <c r="AD73" s="108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</row>
    <row r="74" spans="1:46" s="110" customFormat="1" ht="15">
      <c r="A74"/>
      <c r="B74"/>
      <c r="C74"/>
      <c r="D74" s="121"/>
      <c r="E74" s="121"/>
      <c r="F74" s="121"/>
      <c r="G74"/>
      <c r="H74"/>
      <c r="I74"/>
      <c r="J74"/>
      <c r="K74" s="121"/>
      <c r="L74"/>
      <c r="M74"/>
      <c r="N74"/>
      <c r="O74"/>
      <c r="P74" s="121"/>
      <c r="Q74"/>
      <c r="R74"/>
      <c r="S74"/>
      <c r="T74"/>
      <c r="U74" s="122"/>
      <c r="V74" s="122"/>
      <c r="W74" s="122"/>
      <c r="X74" s="109"/>
      <c r="Y74" s="109"/>
      <c r="Z74" s="109"/>
      <c r="AA74" s="109"/>
      <c r="AB74" s="109"/>
      <c r="AC74" s="109"/>
      <c r="AD74" s="108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</row>
    <row r="75" spans="1:46" s="110" customFormat="1" ht="15">
      <c r="A75"/>
      <c r="B75"/>
      <c r="C75"/>
      <c r="D75" s="121"/>
      <c r="E75" s="121"/>
      <c r="F75" s="121"/>
      <c r="G75"/>
      <c r="H75"/>
      <c r="I75"/>
      <c r="J75"/>
      <c r="K75" s="121"/>
      <c r="L75"/>
      <c r="M75"/>
      <c r="N75"/>
      <c r="O75"/>
      <c r="P75" s="121"/>
      <c r="Q75"/>
      <c r="R75"/>
      <c r="S75"/>
      <c r="T75"/>
      <c r="U75" s="122"/>
      <c r="V75" s="122"/>
      <c r="W75" s="122"/>
      <c r="X75" s="109"/>
      <c r="Y75" s="109"/>
      <c r="Z75" s="109"/>
      <c r="AA75" s="109"/>
      <c r="AB75" s="109"/>
      <c r="AC75" s="109"/>
      <c r="AD75" s="108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</row>
    <row r="76" spans="1:46" s="110" customFormat="1" ht="15">
      <c r="A76"/>
      <c r="B76"/>
      <c r="C76"/>
      <c r="D76" s="121"/>
      <c r="E76" s="121"/>
      <c r="F76" s="121"/>
      <c r="G76"/>
      <c r="H76"/>
      <c r="I76"/>
      <c r="J76"/>
      <c r="K76" s="121"/>
      <c r="L76"/>
      <c r="M76"/>
      <c r="N76"/>
      <c r="O76"/>
      <c r="P76" s="121"/>
      <c r="Q76"/>
      <c r="R76"/>
      <c r="S76"/>
      <c r="T76"/>
      <c r="U76" s="122"/>
      <c r="V76" s="122"/>
      <c r="W76" s="122"/>
      <c r="X76" s="109"/>
      <c r="Y76" s="109"/>
      <c r="Z76" s="109"/>
      <c r="AA76" s="109"/>
      <c r="AB76" s="109"/>
      <c r="AC76" s="109"/>
      <c r="AD76" s="108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</row>
    <row r="77" spans="1:46" s="110" customFormat="1" ht="15">
      <c r="A77"/>
      <c r="B77"/>
      <c r="C77"/>
      <c r="D77" s="121"/>
      <c r="E77" s="121"/>
      <c r="F77" s="121"/>
      <c r="G77"/>
      <c r="H77"/>
      <c r="I77"/>
      <c r="J77"/>
      <c r="K77" s="121"/>
      <c r="L77"/>
      <c r="M77"/>
      <c r="N77"/>
      <c r="O77"/>
      <c r="P77" s="121"/>
      <c r="Q77"/>
      <c r="R77"/>
      <c r="S77"/>
      <c r="T77"/>
      <c r="U77" s="122"/>
      <c r="V77" s="122"/>
      <c r="W77" s="122"/>
      <c r="X77" s="109"/>
      <c r="Y77" s="109"/>
      <c r="Z77" s="109"/>
      <c r="AA77" s="109"/>
      <c r="AB77" s="109"/>
      <c r="AC77" s="109"/>
      <c r="AD77" s="108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</row>
    <row r="78" spans="1:46" s="110" customFormat="1" ht="15">
      <c r="A78"/>
      <c r="B78"/>
      <c r="C78"/>
      <c r="D78" s="121"/>
      <c r="E78" s="121"/>
      <c r="F78" s="121"/>
      <c r="G78"/>
      <c r="H78"/>
      <c r="I78"/>
      <c r="J78"/>
      <c r="K78" s="121"/>
      <c r="L78"/>
      <c r="M78"/>
      <c r="N78"/>
      <c r="O78"/>
      <c r="P78" s="121"/>
      <c r="Q78"/>
      <c r="R78"/>
      <c r="S78"/>
      <c r="T78"/>
      <c r="U78" s="122"/>
      <c r="V78" s="122"/>
      <c r="W78" s="122"/>
      <c r="X78" s="109"/>
      <c r="Y78" s="109"/>
      <c r="Z78" s="109"/>
      <c r="AA78" s="109"/>
      <c r="AB78" s="109"/>
      <c r="AC78" s="109"/>
      <c r="AD78" s="108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</row>
    <row r="79" spans="1:46" s="110" customFormat="1" ht="15">
      <c r="A79"/>
      <c r="B79"/>
      <c r="C79"/>
      <c r="D79" s="121"/>
      <c r="E79" s="121"/>
      <c r="F79" s="121"/>
      <c r="G79"/>
      <c r="H79"/>
      <c r="I79"/>
      <c r="J79"/>
      <c r="K79" s="121"/>
      <c r="L79"/>
      <c r="M79"/>
      <c r="N79"/>
      <c r="O79"/>
      <c r="P79" s="121"/>
      <c r="Q79"/>
      <c r="R79"/>
      <c r="S79"/>
      <c r="T79"/>
      <c r="U79" s="122"/>
      <c r="V79" s="122"/>
      <c r="W79" s="122"/>
      <c r="X79" s="109"/>
      <c r="Y79" s="109"/>
      <c r="Z79" s="109"/>
      <c r="AA79" s="109"/>
      <c r="AB79" s="109"/>
      <c r="AC79" s="109"/>
      <c r="AD79" s="108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</row>
    <row r="80" spans="1:46" s="110" customFormat="1" ht="15">
      <c r="A80"/>
      <c r="B80"/>
      <c r="C80"/>
      <c r="D80" s="121"/>
      <c r="E80" s="121"/>
      <c r="F80" s="121"/>
      <c r="G80"/>
      <c r="H80"/>
      <c r="I80"/>
      <c r="J80"/>
      <c r="K80" s="121"/>
      <c r="L80"/>
      <c r="M80"/>
      <c r="N80"/>
      <c r="O80"/>
      <c r="P80" s="121"/>
      <c r="Q80"/>
      <c r="R80"/>
      <c r="S80"/>
      <c r="T80"/>
      <c r="U80" s="122"/>
      <c r="V80" s="122"/>
      <c r="W80" s="122"/>
      <c r="X80" s="109"/>
      <c r="Y80" s="109"/>
      <c r="Z80" s="109"/>
      <c r="AA80" s="109"/>
      <c r="AB80" s="109"/>
      <c r="AC80" s="109"/>
      <c r="AD80" s="108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</row>
    <row r="81" spans="1:46" s="110" customFormat="1" ht="15">
      <c r="A81"/>
      <c r="B81"/>
      <c r="C81"/>
      <c r="D81" s="121"/>
      <c r="E81" s="121"/>
      <c r="F81" s="121"/>
      <c r="G81"/>
      <c r="H81"/>
      <c r="I81"/>
      <c r="J81"/>
      <c r="K81" s="121"/>
      <c r="L81"/>
      <c r="M81"/>
      <c r="N81"/>
      <c r="O81"/>
      <c r="P81" s="121"/>
      <c r="Q81"/>
      <c r="R81"/>
      <c r="S81"/>
      <c r="T81"/>
      <c r="U81" s="122"/>
      <c r="V81" s="122"/>
      <c r="W81" s="122"/>
      <c r="X81" s="109"/>
      <c r="Y81" s="109"/>
      <c r="Z81" s="109"/>
      <c r="AA81" s="109"/>
      <c r="AB81" s="109"/>
      <c r="AC81" s="109"/>
      <c r="AD81" s="108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</row>
    <row r="82" spans="1:46" s="110" customFormat="1" ht="15">
      <c r="A82"/>
      <c r="B82"/>
      <c r="C82"/>
      <c r="D82" s="121"/>
      <c r="E82" s="121"/>
      <c r="F82" s="121"/>
      <c r="G82"/>
      <c r="H82"/>
      <c r="I82"/>
      <c r="J82"/>
      <c r="K82" s="121"/>
      <c r="L82"/>
      <c r="M82"/>
      <c r="N82"/>
      <c r="O82"/>
      <c r="P82" s="121"/>
      <c r="Q82"/>
      <c r="R82"/>
      <c r="S82"/>
      <c r="T82"/>
      <c r="U82" s="122"/>
      <c r="V82" s="122"/>
      <c r="W82" s="122"/>
      <c r="X82" s="109"/>
      <c r="Y82" s="109"/>
      <c r="Z82" s="109"/>
      <c r="AA82" s="109"/>
      <c r="AB82" s="109"/>
      <c r="AC82" s="109"/>
      <c r="AD82" s="108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</row>
    <row r="83" spans="1:46" s="110" customFormat="1" ht="15">
      <c r="A83"/>
      <c r="B83"/>
      <c r="C83"/>
      <c r="D83" s="121"/>
      <c r="E83" s="121"/>
      <c r="F83" s="121"/>
      <c r="G83"/>
      <c r="H83"/>
      <c r="I83"/>
      <c r="J83"/>
      <c r="K83" s="121"/>
      <c r="L83"/>
      <c r="M83"/>
      <c r="N83"/>
      <c r="O83"/>
      <c r="P83" s="121"/>
      <c r="Q83"/>
      <c r="R83"/>
      <c r="S83"/>
      <c r="T83"/>
      <c r="U83" s="122"/>
      <c r="V83" s="122"/>
      <c r="W83" s="122"/>
      <c r="X83" s="109"/>
      <c r="Y83" s="109"/>
      <c r="Z83" s="109"/>
      <c r="AA83" s="109"/>
      <c r="AB83" s="109"/>
      <c r="AC83" s="109"/>
      <c r="AD83" s="108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</row>
    <row r="84" spans="1:46" s="110" customFormat="1" ht="15">
      <c r="A84"/>
      <c r="B84"/>
      <c r="C84"/>
      <c r="D84" s="121"/>
      <c r="E84" s="121"/>
      <c r="F84" s="121"/>
      <c r="G84"/>
      <c r="H84"/>
      <c r="I84"/>
      <c r="J84"/>
      <c r="K84" s="121"/>
      <c r="L84"/>
      <c r="M84"/>
      <c r="N84"/>
      <c r="O84"/>
      <c r="P84" s="121"/>
      <c r="Q84"/>
      <c r="R84"/>
      <c r="S84"/>
      <c r="T84"/>
      <c r="U84" s="122"/>
      <c r="V84" s="122"/>
      <c r="W84" s="122"/>
      <c r="X84" s="109"/>
      <c r="Y84" s="109"/>
      <c r="Z84" s="109"/>
      <c r="AA84" s="109"/>
      <c r="AB84" s="109"/>
      <c r="AC84" s="109"/>
      <c r="AD84" s="108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</row>
    <row r="85" spans="1:46" s="110" customFormat="1" ht="15">
      <c r="A85"/>
      <c r="B85"/>
      <c r="C85"/>
      <c r="D85" s="121"/>
      <c r="E85" s="121"/>
      <c r="F85" s="121"/>
      <c r="G85"/>
      <c r="H85"/>
      <c r="I85"/>
      <c r="J85"/>
      <c r="K85" s="121"/>
      <c r="L85"/>
      <c r="M85"/>
      <c r="N85"/>
      <c r="O85"/>
      <c r="P85" s="121"/>
      <c r="Q85"/>
      <c r="R85"/>
      <c r="S85"/>
      <c r="T85"/>
      <c r="U85" s="122"/>
      <c r="V85" s="122"/>
      <c r="W85" s="122"/>
      <c r="X85" s="109"/>
      <c r="Y85" s="109"/>
      <c r="Z85" s="109"/>
      <c r="AA85" s="109"/>
      <c r="AB85" s="109"/>
      <c r="AC85" s="109"/>
      <c r="AD85" s="108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</row>
    <row r="86" spans="1:46" s="110" customFormat="1" ht="15">
      <c r="A86"/>
      <c r="B86"/>
      <c r="C86"/>
      <c r="D86" s="121"/>
      <c r="E86" s="121"/>
      <c r="F86" s="121"/>
      <c r="G86"/>
      <c r="H86"/>
      <c r="I86"/>
      <c r="J86"/>
      <c r="K86" s="121"/>
      <c r="L86"/>
      <c r="M86"/>
      <c r="N86"/>
      <c r="O86"/>
      <c r="P86" s="121"/>
      <c r="Q86"/>
      <c r="R86"/>
      <c r="S86"/>
      <c r="T86"/>
      <c r="U86" s="122"/>
      <c r="V86" s="122"/>
      <c r="W86" s="122"/>
      <c r="X86" s="109"/>
      <c r="Y86" s="109"/>
      <c r="Z86" s="109"/>
      <c r="AA86" s="109"/>
      <c r="AB86" s="109"/>
      <c r="AC86" s="109"/>
      <c r="AD86" s="108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</row>
    <row r="87" spans="1:46" s="110" customFormat="1" ht="15">
      <c r="A87"/>
      <c r="B87"/>
      <c r="C87"/>
      <c r="D87" s="121"/>
      <c r="E87" s="121"/>
      <c r="F87" s="121"/>
      <c r="G87"/>
      <c r="H87"/>
      <c r="I87"/>
      <c r="J87"/>
      <c r="K87" s="121"/>
      <c r="L87"/>
      <c r="M87"/>
      <c r="N87"/>
      <c r="O87"/>
      <c r="P87" s="121"/>
      <c r="Q87"/>
      <c r="R87"/>
      <c r="S87"/>
      <c r="T87"/>
      <c r="U87" s="122"/>
      <c r="V87" s="122"/>
      <c r="W87" s="122"/>
      <c r="X87" s="109"/>
      <c r="Y87" s="109"/>
      <c r="Z87" s="109"/>
      <c r="AA87" s="109"/>
      <c r="AB87" s="109"/>
      <c r="AC87" s="109"/>
      <c r="AD87" s="108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</row>
    <row r="88" spans="1:46" s="110" customFormat="1" ht="15">
      <c r="A88"/>
      <c r="B88"/>
      <c r="C88"/>
      <c r="D88" s="121"/>
      <c r="E88" s="121"/>
      <c r="F88" s="121"/>
      <c r="G88"/>
      <c r="H88"/>
      <c r="I88"/>
      <c r="J88"/>
      <c r="K88" s="121"/>
      <c r="L88"/>
      <c r="M88"/>
      <c r="N88"/>
      <c r="O88"/>
      <c r="P88" s="121"/>
      <c r="Q88"/>
      <c r="R88"/>
      <c r="S88"/>
      <c r="T88"/>
      <c r="U88" s="122"/>
      <c r="V88" s="122"/>
      <c r="W88" s="122"/>
      <c r="X88" s="109"/>
      <c r="Y88" s="109"/>
      <c r="Z88" s="109"/>
      <c r="AA88" s="109"/>
      <c r="AB88" s="109"/>
      <c r="AC88" s="109"/>
      <c r="AD88" s="108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</row>
    <row r="89" spans="1:46" s="110" customFormat="1" ht="15">
      <c r="A89"/>
      <c r="B89"/>
      <c r="C89"/>
      <c r="D89" s="121"/>
      <c r="E89" s="121"/>
      <c r="F89" s="121"/>
      <c r="G89"/>
      <c r="H89"/>
      <c r="I89"/>
      <c r="J89"/>
      <c r="K89" s="121"/>
      <c r="L89"/>
      <c r="M89"/>
      <c r="N89"/>
      <c r="O89"/>
      <c r="P89" s="121"/>
      <c r="Q89"/>
      <c r="R89"/>
      <c r="S89"/>
      <c r="T89"/>
      <c r="U89" s="122"/>
      <c r="V89" s="122"/>
      <c r="W89" s="122"/>
      <c r="X89" s="109"/>
      <c r="Y89" s="109"/>
      <c r="Z89" s="109"/>
      <c r="AA89" s="109"/>
      <c r="AB89" s="109"/>
      <c r="AC89" s="109"/>
      <c r="AD89" s="108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</row>
    <row r="90" spans="1:46" s="110" customFormat="1" ht="15">
      <c r="A90"/>
      <c r="B90"/>
      <c r="C90"/>
      <c r="D90" s="121"/>
      <c r="E90" s="121"/>
      <c r="F90" s="121"/>
      <c r="G90"/>
      <c r="H90"/>
      <c r="I90"/>
      <c r="J90"/>
      <c r="K90" s="121"/>
      <c r="L90"/>
      <c r="M90"/>
      <c r="N90"/>
      <c r="O90"/>
      <c r="P90" s="121"/>
      <c r="Q90"/>
      <c r="R90"/>
      <c r="S90"/>
      <c r="T90"/>
      <c r="U90" s="122"/>
      <c r="V90" s="122"/>
      <c r="W90" s="122"/>
      <c r="X90" s="109"/>
      <c r="Y90" s="109"/>
      <c r="Z90" s="109"/>
      <c r="AA90" s="109"/>
      <c r="AB90" s="109"/>
      <c r="AC90" s="109"/>
      <c r="AD90" s="108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</row>
    <row r="91" spans="1:46" s="110" customFormat="1" ht="15">
      <c r="A91"/>
      <c r="B91"/>
      <c r="C91"/>
      <c r="D91" s="121"/>
      <c r="E91" s="121"/>
      <c r="F91" s="121"/>
      <c r="G91"/>
      <c r="H91"/>
      <c r="I91"/>
      <c r="J91"/>
      <c r="K91" s="121"/>
      <c r="L91"/>
      <c r="M91"/>
      <c r="N91"/>
      <c r="O91"/>
      <c r="P91" s="121"/>
      <c r="Q91"/>
      <c r="R91"/>
      <c r="S91"/>
      <c r="T91"/>
      <c r="U91" s="122"/>
      <c r="V91" s="122"/>
      <c r="W91" s="122"/>
      <c r="X91" s="109"/>
      <c r="Y91" s="109"/>
      <c r="Z91" s="109"/>
      <c r="AA91" s="109"/>
      <c r="AB91" s="109"/>
      <c r="AC91" s="109"/>
      <c r="AD91" s="108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</row>
    <row r="92" spans="1:46" s="110" customFormat="1" ht="15">
      <c r="A92"/>
      <c r="B92"/>
      <c r="C92"/>
      <c r="D92" s="121"/>
      <c r="E92" s="121"/>
      <c r="F92" s="121"/>
      <c r="G92"/>
      <c r="H92"/>
      <c r="I92"/>
      <c r="J92"/>
      <c r="K92" s="121"/>
      <c r="L92"/>
      <c r="M92"/>
      <c r="N92"/>
      <c r="O92"/>
      <c r="P92" s="121"/>
      <c r="Q92"/>
      <c r="R92"/>
      <c r="S92"/>
      <c r="T92"/>
      <c r="U92" s="122"/>
      <c r="V92" s="122"/>
      <c r="W92" s="122"/>
      <c r="X92" s="109"/>
      <c r="Y92" s="109"/>
      <c r="Z92" s="109"/>
      <c r="AA92" s="109"/>
      <c r="AB92" s="109"/>
      <c r="AC92" s="109"/>
      <c r="AD92" s="108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</row>
    <row r="93" spans="1:46" s="110" customFormat="1" ht="15">
      <c r="A93"/>
      <c r="B93"/>
      <c r="C93"/>
      <c r="D93" s="121"/>
      <c r="E93" s="121"/>
      <c r="F93" s="121"/>
      <c r="G93"/>
      <c r="H93"/>
      <c r="I93"/>
      <c r="J93"/>
      <c r="K93" s="121"/>
      <c r="L93"/>
      <c r="M93"/>
      <c r="N93"/>
      <c r="O93"/>
      <c r="P93" s="121"/>
      <c r="Q93"/>
      <c r="R93"/>
      <c r="S93"/>
      <c r="T93"/>
      <c r="U93" s="122"/>
      <c r="V93" s="122"/>
      <c r="W93" s="122"/>
      <c r="X93" s="109"/>
      <c r="Y93" s="109"/>
      <c r="Z93" s="109"/>
      <c r="AA93" s="109"/>
      <c r="AB93" s="109"/>
      <c r="AC93" s="109"/>
      <c r="AD93" s="108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</row>
    <row r="94" spans="1:46" s="110" customFormat="1" ht="15">
      <c r="A94"/>
      <c r="B94"/>
      <c r="C94"/>
      <c r="D94" s="121"/>
      <c r="E94" s="121"/>
      <c r="F94" s="121"/>
      <c r="G94"/>
      <c r="H94"/>
      <c r="I94"/>
      <c r="J94"/>
      <c r="K94" s="121"/>
      <c r="L94"/>
      <c r="M94"/>
      <c r="N94"/>
      <c r="O94"/>
      <c r="P94" s="121"/>
      <c r="Q94"/>
      <c r="R94"/>
      <c r="S94"/>
      <c r="T94"/>
      <c r="U94" s="122"/>
      <c r="V94" s="122"/>
      <c r="W94" s="122"/>
      <c r="X94" s="109"/>
      <c r="Y94" s="109"/>
      <c r="Z94" s="109"/>
      <c r="AA94" s="109"/>
      <c r="AB94" s="109"/>
      <c r="AC94" s="109"/>
      <c r="AD94" s="108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</row>
    <row r="95" spans="1:46" s="110" customFormat="1" ht="15">
      <c r="A95"/>
      <c r="B95"/>
      <c r="C95"/>
      <c r="D95" s="121"/>
      <c r="E95" s="121"/>
      <c r="F95" s="121"/>
      <c r="G95"/>
      <c r="H95"/>
      <c r="I95"/>
      <c r="J95"/>
      <c r="K95" s="121"/>
      <c r="L95"/>
      <c r="M95"/>
      <c r="N95"/>
      <c r="O95"/>
      <c r="P95" s="121"/>
      <c r="Q95"/>
      <c r="R95"/>
      <c r="S95"/>
      <c r="T95"/>
      <c r="U95" s="122"/>
      <c r="V95" s="122"/>
      <c r="W95" s="122"/>
      <c r="X95" s="109"/>
      <c r="Y95" s="109"/>
      <c r="Z95" s="109"/>
      <c r="AA95" s="109"/>
      <c r="AB95" s="109"/>
      <c r="AC95" s="109"/>
      <c r="AD95" s="108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</row>
    <row r="96" spans="1:46" s="110" customFormat="1" ht="15">
      <c r="A96"/>
      <c r="B96"/>
      <c r="C96"/>
      <c r="D96" s="121"/>
      <c r="E96" s="121"/>
      <c r="F96" s="121"/>
      <c r="G96"/>
      <c r="H96"/>
      <c r="I96"/>
      <c r="J96"/>
      <c r="K96" s="121"/>
      <c r="L96"/>
      <c r="M96"/>
      <c r="N96"/>
      <c r="O96"/>
      <c r="P96" s="121"/>
      <c r="Q96"/>
      <c r="R96"/>
      <c r="S96"/>
      <c r="T96"/>
      <c r="U96" s="122"/>
      <c r="V96" s="122"/>
      <c r="W96" s="122"/>
      <c r="X96" s="109"/>
      <c r="Y96" s="109"/>
      <c r="Z96" s="109"/>
      <c r="AA96" s="109"/>
      <c r="AB96" s="109"/>
      <c r="AC96" s="109"/>
      <c r="AD96" s="108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</row>
    <row r="97" spans="1:46" s="110" customFormat="1" ht="15">
      <c r="A97"/>
      <c r="B97"/>
      <c r="C97"/>
      <c r="D97" s="121"/>
      <c r="E97" s="121"/>
      <c r="F97" s="121"/>
      <c r="G97"/>
      <c r="H97"/>
      <c r="I97"/>
      <c r="J97"/>
      <c r="K97" s="121"/>
      <c r="L97"/>
      <c r="M97"/>
      <c r="N97"/>
      <c r="O97"/>
      <c r="P97" s="121"/>
      <c r="Q97"/>
      <c r="R97"/>
      <c r="S97"/>
      <c r="T97"/>
      <c r="U97" s="122"/>
      <c r="V97" s="122"/>
      <c r="W97" s="122"/>
      <c r="X97" s="109"/>
      <c r="Y97" s="109"/>
      <c r="Z97" s="109"/>
      <c r="AA97" s="109"/>
      <c r="AB97" s="109"/>
      <c r="AC97" s="109"/>
      <c r="AD97" s="108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</row>
    <row r="98" spans="1:46" s="110" customFormat="1" ht="15">
      <c r="A98"/>
      <c r="B98"/>
      <c r="C98"/>
      <c r="D98" s="121"/>
      <c r="E98" s="121"/>
      <c r="F98" s="121"/>
      <c r="G98"/>
      <c r="H98"/>
      <c r="I98"/>
      <c r="J98"/>
      <c r="K98" s="121"/>
      <c r="L98"/>
      <c r="M98"/>
      <c r="N98"/>
      <c r="O98"/>
      <c r="P98" s="121"/>
      <c r="Q98"/>
      <c r="R98"/>
      <c r="S98"/>
      <c r="T98"/>
      <c r="U98" s="122"/>
      <c r="V98" s="122"/>
      <c r="W98" s="122"/>
      <c r="X98" s="109"/>
      <c r="Y98" s="109"/>
      <c r="Z98" s="109"/>
      <c r="AA98" s="109"/>
      <c r="AB98" s="109"/>
      <c r="AC98" s="109"/>
      <c r="AD98" s="108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</row>
    <row r="99" spans="1:46" s="110" customFormat="1" ht="15">
      <c r="A99"/>
      <c r="B99"/>
      <c r="C99"/>
      <c r="D99" s="121"/>
      <c r="E99" s="121"/>
      <c r="F99" s="121"/>
      <c r="G99"/>
      <c r="H99"/>
      <c r="I99"/>
      <c r="J99"/>
      <c r="K99" s="121"/>
      <c r="L99"/>
      <c r="M99"/>
      <c r="N99"/>
      <c r="O99"/>
      <c r="P99" s="121"/>
      <c r="Q99"/>
      <c r="R99"/>
      <c r="S99"/>
      <c r="T99"/>
      <c r="U99" s="122"/>
      <c r="V99" s="122"/>
      <c r="W99" s="122"/>
      <c r="X99" s="109"/>
      <c r="Y99" s="109"/>
      <c r="Z99" s="109"/>
      <c r="AA99" s="109"/>
      <c r="AB99" s="109"/>
      <c r="AC99" s="109"/>
      <c r="AD99" s="108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</row>
    <row r="100" spans="1:46" s="110" customFormat="1" ht="15">
      <c r="A100"/>
      <c r="B100"/>
      <c r="C100"/>
      <c r="D100" s="121"/>
      <c r="E100" s="121"/>
      <c r="F100" s="121"/>
      <c r="G100"/>
      <c r="H100"/>
      <c r="I100"/>
      <c r="J100"/>
      <c r="K100" s="121"/>
      <c r="L100"/>
      <c r="M100"/>
      <c r="N100"/>
      <c r="O100"/>
      <c r="P100" s="121"/>
      <c r="Q100"/>
      <c r="R100"/>
      <c r="S100"/>
      <c r="T100"/>
      <c r="U100" s="122"/>
      <c r="V100" s="122"/>
      <c r="W100" s="122"/>
      <c r="X100" s="109"/>
      <c r="Y100" s="109"/>
      <c r="Z100" s="109"/>
      <c r="AA100" s="109"/>
      <c r="AB100" s="109"/>
      <c r="AC100" s="109"/>
      <c r="AD100" s="108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</row>
    <row r="101" spans="1:46" s="110" customFormat="1" ht="15">
      <c r="A101"/>
      <c r="B101"/>
      <c r="C101"/>
      <c r="D101" s="121"/>
      <c r="E101" s="121"/>
      <c r="F101" s="121"/>
      <c r="G101"/>
      <c r="H101"/>
      <c r="I101"/>
      <c r="J101"/>
      <c r="K101" s="121"/>
      <c r="L101"/>
      <c r="M101"/>
      <c r="N101"/>
      <c r="O101"/>
      <c r="P101" s="121"/>
      <c r="Q101"/>
      <c r="R101"/>
      <c r="S101"/>
      <c r="T101"/>
      <c r="U101" s="122"/>
      <c r="V101" s="122"/>
      <c r="W101" s="122"/>
      <c r="X101" s="109"/>
      <c r="Y101" s="109"/>
      <c r="Z101" s="109"/>
      <c r="AA101" s="109"/>
      <c r="AB101" s="109"/>
      <c r="AC101" s="109"/>
      <c r="AD101" s="108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</row>
    <row r="102" spans="1:46" s="110" customFormat="1" ht="15">
      <c r="A102"/>
      <c r="B102"/>
      <c r="C102"/>
      <c r="D102" s="121"/>
      <c r="E102" s="121"/>
      <c r="F102" s="121"/>
      <c r="G102"/>
      <c r="H102"/>
      <c r="I102"/>
      <c r="J102"/>
      <c r="K102" s="121"/>
      <c r="L102"/>
      <c r="M102"/>
      <c r="N102"/>
      <c r="O102"/>
      <c r="P102" s="121"/>
      <c r="Q102"/>
      <c r="R102"/>
      <c r="S102"/>
      <c r="T102"/>
      <c r="U102" s="122"/>
      <c r="V102" s="122"/>
      <c r="W102" s="122"/>
      <c r="X102" s="109"/>
      <c r="Y102" s="109"/>
      <c r="Z102" s="109"/>
      <c r="AA102" s="109"/>
      <c r="AB102" s="109"/>
      <c r="AC102" s="109"/>
      <c r="AD102" s="108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</row>
    <row r="103" spans="1:46" s="110" customFormat="1" ht="15">
      <c r="A103"/>
      <c r="B103"/>
      <c r="C103"/>
      <c r="D103" s="121"/>
      <c r="E103" s="121"/>
      <c r="F103" s="121"/>
      <c r="G103"/>
      <c r="H103"/>
      <c r="I103"/>
      <c r="J103"/>
      <c r="K103" s="121"/>
      <c r="L103"/>
      <c r="M103"/>
      <c r="N103"/>
      <c r="O103"/>
      <c r="P103" s="121"/>
      <c r="Q103"/>
      <c r="R103"/>
      <c r="S103"/>
      <c r="T103"/>
      <c r="U103" s="122"/>
      <c r="V103" s="122"/>
      <c r="W103" s="122"/>
      <c r="X103" s="109"/>
      <c r="Y103" s="109"/>
      <c r="Z103" s="109"/>
      <c r="AA103" s="109"/>
      <c r="AB103" s="109"/>
      <c r="AC103" s="109"/>
      <c r="AD103" s="108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</row>
    <row r="104" spans="1:46" s="110" customFormat="1" ht="15">
      <c r="A104"/>
      <c r="B104"/>
      <c r="C104"/>
      <c r="D104" s="121"/>
      <c r="E104" s="121"/>
      <c r="F104" s="121"/>
      <c r="G104"/>
      <c r="H104"/>
      <c r="I104"/>
      <c r="J104"/>
      <c r="K104" s="121"/>
      <c r="L104"/>
      <c r="M104"/>
      <c r="N104"/>
      <c r="O104"/>
      <c r="P104" s="121"/>
      <c r="Q104"/>
      <c r="R104"/>
      <c r="S104"/>
      <c r="T104"/>
      <c r="U104" s="122"/>
      <c r="V104" s="122"/>
      <c r="W104" s="122"/>
      <c r="X104" s="109"/>
      <c r="Y104" s="109"/>
      <c r="Z104" s="109"/>
      <c r="AA104" s="109"/>
      <c r="AB104" s="109"/>
      <c r="AC104" s="109"/>
      <c r="AD104" s="108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</row>
    <row r="105" spans="1:46" s="110" customFormat="1" ht="15">
      <c r="A105"/>
      <c r="B105"/>
      <c r="C105"/>
      <c r="D105" s="121"/>
      <c r="E105" s="121"/>
      <c r="F105" s="121"/>
      <c r="G105"/>
      <c r="H105"/>
      <c r="I105"/>
      <c r="J105"/>
      <c r="K105" s="121"/>
      <c r="L105"/>
      <c r="M105"/>
      <c r="N105"/>
      <c r="O105"/>
      <c r="P105" s="121"/>
      <c r="Q105"/>
      <c r="R105"/>
      <c r="S105"/>
      <c r="T105"/>
      <c r="U105" s="122"/>
      <c r="V105" s="122"/>
      <c r="W105" s="122"/>
      <c r="X105" s="109"/>
      <c r="Y105" s="109"/>
      <c r="Z105" s="109"/>
      <c r="AA105" s="109"/>
      <c r="AB105" s="109"/>
      <c r="AC105" s="109"/>
      <c r="AD105" s="108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</row>
    <row r="106" spans="1:46" s="110" customFormat="1" ht="15">
      <c r="A106"/>
      <c r="B106"/>
      <c r="C106"/>
      <c r="D106" s="121"/>
      <c r="E106" s="121"/>
      <c r="F106" s="121"/>
      <c r="G106"/>
      <c r="H106"/>
      <c r="I106"/>
      <c r="J106"/>
      <c r="K106" s="121"/>
      <c r="L106"/>
      <c r="M106"/>
      <c r="N106"/>
      <c r="O106"/>
      <c r="P106" s="121"/>
      <c r="Q106"/>
      <c r="R106"/>
      <c r="S106"/>
      <c r="T106"/>
      <c r="U106" s="122"/>
      <c r="V106" s="122"/>
      <c r="W106" s="122"/>
      <c r="X106" s="109"/>
      <c r="Y106" s="109"/>
      <c r="Z106" s="109"/>
      <c r="AA106" s="109"/>
      <c r="AB106" s="109"/>
      <c r="AC106" s="109"/>
      <c r="AD106" s="108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</row>
    <row r="107" spans="1:46" s="110" customFormat="1" ht="15">
      <c r="A107"/>
      <c r="B107"/>
      <c r="C107"/>
      <c r="D107" s="121"/>
      <c r="E107" s="121"/>
      <c r="F107" s="121"/>
      <c r="G107"/>
      <c r="H107"/>
      <c r="I107"/>
      <c r="J107"/>
      <c r="K107" s="121"/>
      <c r="L107"/>
      <c r="M107"/>
      <c r="N107"/>
      <c r="O107"/>
      <c r="P107" s="121"/>
      <c r="Q107"/>
      <c r="R107"/>
      <c r="S107"/>
      <c r="T107"/>
      <c r="U107" s="122"/>
      <c r="V107" s="122"/>
      <c r="W107" s="122"/>
      <c r="X107" s="109"/>
      <c r="Y107" s="109"/>
      <c r="Z107" s="109"/>
      <c r="AA107" s="109"/>
      <c r="AB107" s="109"/>
      <c r="AC107" s="109"/>
      <c r="AD107" s="108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</row>
    <row r="108" spans="1:46" s="110" customFormat="1" ht="15">
      <c r="A108"/>
      <c r="B108"/>
      <c r="C108"/>
      <c r="D108" s="121"/>
      <c r="E108" s="121"/>
      <c r="F108" s="121"/>
      <c r="G108"/>
      <c r="H108"/>
      <c r="I108"/>
      <c r="J108"/>
      <c r="K108" s="121"/>
      <c r="L108"/>
      <c r="M108"/>
      <c r="N108"/>
      <c r="O108"/>
      <c r="P108" s="121"/>
      <c r="Q108"/>
      <c r="R108"/>
      <c r="S108"/>
      <c r="T108"/>
      <c r="U108" s="122"/>
      <c r="V108" s="122"/>
      <c r="W108" s="122"/>
      <c r="X108" s="109"/>
      <c r="Y108" s="109"/>
      <c r="Z108" s="109"/>
      <c r="AA108" s="109"/>
      <c r="AB108" s="109"/>
      <c r="AC108" s="109"/>
      <c r="AD108" s="108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</row>
    <row r="109" spans="1:46" s="110" customFormat="1" ht="15">
      <c r="A109"/>
      <c r="B109"/>
      <c r="C109"/>
      <c r="D109" s="121"/>
      <c r="E109" s="121"/>
      <c r="F109" s="121"/>
      <c r="G109"/>
      <c r="H109"/>
      <c r="I109"/>
      <c r="J109"/>
      <c r="K109" s="121"/>
      <c r="L109"/>
      <c r="M109"/>
      <c r="N109"/>
      <c r="O109"/>
      <c r="P109" s="121"/>
      <c r="Q109"/>
      <c r="R109"/>
      <c r="S109"/>
      <c r="T109"/>
      <c r="U109" s="122"/>
      <c r="V109" s="122"/>
      <c r="W109" s="122"/>
      <c r="X109" s="109"/>
      <c r="Y109" s="109"/>
      <c r="Z109" s="109"/>
      <c r="AA109" s="109"/>
      <c r="AB109" s="109"/>
      <c r="AC109" s="109"/>
      <c r="AD109" s="108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</row>
    <row r="110" spans="1:46" s="110" customFormat="1" ht="15">
      <c r="A110"/>
      <c r="B110"/>
      <c r="C110"/>
      <c r="D110" s="121"/>
      <c r="E110" s="121"/>
      <c r="F110" s="121"/>
      <c r="G110"/>
      <c r="H110"/>
      <c r="I110"/>
      <c r="J110"/>
      <c r="K110" s="121"/>
      <c r="L110"/>
      <c r="M110"/>
      <c r="N110"/>
      <c r="O110"/>
      <c r="P110" s="121"/>
      <c r="Q110"/>
      <c r="R110"/>
      <c r="S110"/>
      <c r="T110"/>
      <c r="U110" s="122"/>
      <c r="V110" s="122"/>
      <c r="W110" s="122"/>
      <c r="X110" s="109"/>
      <c r="Y110" s="109"/>
      <c r="Z110" s="109"/>
      <c r="AA110" s="109"/>
      <c r="AB110" s="109"/>
      <c r="AC110" s="109"/>
      <c r="AD110" s="108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</row>
    <row r="111" spans="1:46" s="110" customFormat="1" ht="15">
      <c r="A111"/>
      <c r="B111"/>
      <c r="C111"/>
      <c r="D111" s="121"/>
      <c r="E111" s="121"/>
      <c r="F111" s="121"/>
      <c r="G111"/>
      <c r="H111"/>
      <c r="I111"/>
      <c r="J111"/>
      <c r="K111" s="121"/>
      <c r="L111"/>
      <c r="M111"/>
      <c r="N111"/>
      <c r="O111"/>
      <c r="P111" s="121"/>
      <c r="Q111"/>
      <c r="R111"/>
      <c r="S111"/>
      <c r="T111"/>
      <c r="U111" s="122"/>
      <c r="V111" s="122"/>
      <c r="W111" s="122"/>
      <c r="X111" s="109"/>
      <c r="Y111" s="109"/>
      <c r="Z111" s="109"/>
      <c r="AA111" s="109"/>
      <c r="AB111" s="109"/>
      <c r="AC111" s="109"/>
      <c r="AD111" s="108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</row>
    <row r="112" spans="1:46" s="110" customFormat="1" ht="15">
      <c r="A112"/>
      <c r="B112"/>
      <c r="C112"/>
      <c r="D112" s="121"/>
      <c r="E112" s="121"/>
      <c r="F112" s="121"/>
      <c r="G112"/>
      <c r="H112"/>
      <c r="I112"/>
      <c r="J112"/>
      <c r="K112" s="121"/>
      <c r="L112"/>
      <c r="M112"/>
      <c r="N112"/>
      <c r="O112"/>
      <c r="P112" s="121"/>
      <c r="Q112"/>
      <c r="R112"/>
      <c r="S112"/>
      <c r="T112"/>
      <c r="U112" s="122"/>
      <c r="V112" s="122"/>
      <c r="W112" s="122"/>
      <c r="X112" s="109"/>
      <c r="Y112" s="109"/>
      <c r="Z112" s="109"/>
      <c r="AA112" s="109"/>
      <c r="AB112" s="109"/>
      <c r="AC112" s="109"/>
      <c r="AD112" s="108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</row>
    <row r="113" spans="1:46" s="110" customFormat="1" ht="15">
      <c r="A113"/>
      <c r="B113"/>
      <c r="C113"/>
      <c r="D113" s="121"/>
      <c r="E113" s="121"/>
      <c r="F113" s="121"/>
      <c r="G113"/>
      <c r="H113"/>
      <c r="I113"/>
      <c r="J113"/>
      <c r="K113" s="121"/>
      <c r="L113"/>
      <c r="M113"/>
      <c r="N113"/>
      <c r="O113"/>
      <c r="P113" s="121"/>
      <c r="Q113"/>
      <c r="R113"/>
      <c r="S113"/>
      <c r="T113"/>
      <c r="U113" s="122"/>
      <c r="V113" s="122"/>
      <c r="W113" s="122"/>
      <c r="X113" s="109"/>
      <c r="Y113" s="109"/>
      <c r="Z113" s="109"/>
      <c r="AA113" s="109"/>
      <c r="AB113" s="109"/>
      <c r="AC113" s="109"/>
      <c r="AD113" s="108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</row>
    <row r="114" spans="1:46" s="110" customFormat="1" ht="15">
      <c r="A114"/>
      <c r="B114"/>
      <c r="C114"/>
      <c r="D114" s="121"/>
      <c r="E114" s="121"/>
      <c r="F114" s="121"/>
      <c r="G114"/>
      <c r="H114"/>
      <c r="I114"/>
      <c r="J114"/>
      <c r="K114" s="121"/>
      <c r="L114"/>
      <c r="M114"/>
      <c r="N114"/>
      <c r="O114"/>
      <c r="P114" s="121"/>
      <c r="Q114"/>
      <c r="R114"/>
      <c r="S114"/>
      <c r="T114"/>
      <c r="U114" s="122"/>
      <c r="V114" s="122"/>
      <c r="W114" s="122"/>
      <c r="X114" s="109"/>
      <c r="Y114" s="109"/>
      <c r="Z114" s="109"/>
      <c r="AA114" s="109"/>
      <c r="AB114" s="109"/>
      <c r="AC114" s="109"/>
      <c r="AD114" s="108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</row>
    <row r="115" spans="1:46" s="110" customFormat="1" ht="15">
      <c r="A115"/>
      <c r="B115"/>
      <c r="C115"/>
      <c r="D115" s="121"/>
      <c r="E115" s="121"/>
      <c r="F115" s="121"/>
      <c r="G115"/>
      <c r="H115"/>
      <c r="I115"/>
      <c r="J115"/>
      <c r="K115" s="121"/>
      <c r="L115"/>
      <c r="M115"/>
      <c r="N115"/>
      <c r="O115"/>
      <c r="P115" s="121"/>
      <c r="Q115"/>
      <c r="R115"/>
      <c r="S115"/>
      <c r="T115"/>
      <c r="U115" s="122"/>
      <c r="V115" s="122"/>
      <c r="W115" s="122"/>
      <c r="X115" s="109"/>
      <c r="Y115" s="109"/>
      <c r="Z115" s="109"/>
      <c r="AA115" s="109"/>
      <c r="AB115" s="109"/>
      <c r="AC115" s="109"/>
      <c r="AD115" s="108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</row>
    <row r="116" spans="1:46" s="110" customFormat="1" ht="15">
      <c r="A116"/>
      <c r="B116"/>
      <c r="C116"/>
      <c r="D116" s="121"/>
      <c r="E116" s="121"/>
      <c r="F116" s="121"/>
      <c r="G116"/>
      <c r="H116"/>
      <c r="I116"/>
      <c r="J116"/>
      <c r="K116" s="121"/>
      <c r="L116"/>
      <c r="M116"/>
      <c r="N116"/>
      <c r="O116"/>
      <c r="P116" s="121"/>
      <c r="Q116"/>
      <c r="R116"/>
      <c r="S116"/>
      <c r="T116"/>
      <c r="U116" s="122"/>
      <c r="V116" s="122"/>
      <c r="W116" s="122"/>
      <c r="X116" s="109"/>
      <c r="Y116" s="109"/>
      <c r="Z116" s="109"/>
      <c r="AA116" s="109"/>
      <c r="AB116" s="109"/>
      <c r="AC116" s="109"/>
      <c r="AD116" s="108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</row>
    <row r="117" spans="1:46" s="110" customFormat="1" ht="15">
      <c r="A117"/>
      <c r="B117"/>
      <c r="C117"/>
      <c r="D117" s="121"/>
      <c r="E117" s="121"/>
      <c r="F117" s="121"/>
      <c r="G117"/>
      <c r="H117"/>
      <c r="I117"/>
      <c r="J117"/>
      <c r="K117" s="121"/>
      <c r="L117"/>
      <c r="M117"/>
      <c r="N117"/>
      <c r="O117"/>
      <c r="P117" s="121"/>
      <c r="Q117"/>
      <c r="R117"/>
      <c r="S117"/>
      <c r="T117"/>
      <c r="U117" s="122"/>
      <c r="V117" s="122"/>
      <c r="W117" s="122"/>
      <c r="X117" s="109"/>
      <c r="Y117" s="109"/>
      <c r="Z117" s="109"/>
      <c r="AA117" s="109"/>
      <c r="AB117" s="109"/>
      <c r="AC117" s="109"/>
      <c r="AD117" s="108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</row>
    <row r="118" spans="1:46" s="110" customFormat="1" ht="15">
      <c r="A118"/>
      <c r="B118"/>
      <c r="C118"/>
      <c r="D118" s="121"/>
      <c r="E118" s="121"/>
      <c r="F118" s="121"/>
      <c r="G118"/>
      <c r="H118"/>
      <c r="I118"/>
      <c r="J118"/>
      <c r="K118" s="121"/>
      <c r="L118"/>
      <c r="M118"/>
      <c r="N118"/>
      <c r="O118"/>
      <c r="P118" s="121"/>
      <c r="Q118"/>
      <c r="R118"/>
      <c r="S118"/>
      <c r="T118"/>
      <c r="U118" s="122"/>
      <c r="V118" s="122"/>
      <c r="W118" s="122"/>
      <c r="X118" s="109"/>
      <c r="Y118" s="109"/>
      <c r="Z118" s="109"/>
      <c r="AA118" s="109"/>
      <c r="AB118" s="109"/>
      <c r="AC118" s="109"/>
      <c r="AD118" s="108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</row>
    <row r="119" spans="1:46" s="110" customFormat="1" ht="15">
      <c r="A119"/>
      <c r="B119"/>
      <c r="C119"/>
      <c r="D119" s="121"/>
      <c r="E119" s="121"/>
      <c r="F119" s="121"/>
      <c r="G119"/>
      <c r="H119"/>
      <c r="I119"/>
      <c r="J119"/>
      <c r="K119" s="121"/>
      <c r="L119"/>
      <c r="M119"/>
      <c r="N119"/>
      <c r="O119"/>
      <c r="P119" s="121"/>
      <c r="Q119"/>
      <c r="R119"/>
      <c r="S119"/>
      <c r="T119"/>
      <c r="U119" s="122"/>
      <c r="V119" s="122"/>
      <c r="W119" s="122"/>
      <c r="X119" s="109"/>
      <c r="Y119" s="109"/>
      <c r="Z119" s="109"/>
      <c r="AA119" s="109"/>
      <c r="AB119" s="109"/>
      <c r="AC119" s="109"/>
      <c r="AD119" s="108" t="e">
        <f aca="true" t="shared" si="0" ref="AD119:AD131">V119/U119</f>
        <v>#DIV/0!</v>
      </c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</row>
    <row r="120" spans="1:46" s="110" customFormat="1" ht="15">
      <c r="A120"/>
      <c r="B120"/>
      <c r="C120"/>
      <c r="D120" s="121"/>
      <c r="E120" s="121"/>
      <c r="F120" s="121"/>
      <c r="G120"/>
      <c r="H120"/>
      <c r="I120"/>
      <c r="J120"/>
      <c r="K120" s="121"/>
      <c r="L120"/>
      <c r="M120"/>
      <c r="N120"/>
      <c r="O120"/>
      <c r="P120" s="121"/>
      <c r="Q120"/>
      <c r="R120"/>
      <c r="S120"/>
      <c r="T120"/>
      <c r="U120" s="122"/>
      <c r="V120" s="122"/>
      <c r="W120" s="122"/>
      <c r="X120" s="109"/>
      <c r="Y120" s="109"/>
      <c r="Z120" s="109"/>
      <c r="AA120" s="109"/>
      <c r="AB120" s="109"/>
      <c r="AC120" s="109"/>
      <c r="AD120" s="108" t="e">
        <f t="shared" si="0"/>
        <v>#DIV/0!</v>
      </c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</row>
    <row r="121" spans="1:46" s="110" customFormat="1" ht="15">
      <c r="A121"/>
      <c r="B121"/>
      <c r="C121"/>
      <c r="D121" s="121"/>
      <c r="E121" s="121"/>
      <c r="F121" s="121"/>
      <c r="G121"/>
      <c r="H121"/>
      <c r="I121"/>
      <c r="J121"/>
      <c r="K121" s="121"/>
      <c r="L121"/>
      <c r="M121"/>
      <c r="N121"/>
      <c r="O121"/>
      <c r="P121" s="121"/>
      <c r="Q121"/>
      <c r="R121"/>
      <c r="S121"/>
      <c r="T121"/>
      <c r="U121" s="122"/>
      <c r="V121" s="122"/>
      <c r="W121" s="122"/>
      <c r="X121" s="109"/>
      <c r="Y121" s="109"/>
      <c r="Z121" s="109"/>
      <c r="AA121" s="109"/>
      <c r="AB121" s="109"/>
      <c r="AC121" s="109"/>
      <c r="AD121" s="108" t="e">
        <f t="shared" si="0"/>
        <v>#DIV/0!</v>
      </c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</row>
    <row r="122" spans="1:46" s="110" customFormat="1" ht="15">
      <c r="A122"/>
      <c r="B122"/>
      <c r="C122"/>
      <c r="D122" s="121"/>
      <c r="E122" s="121"/>
      <c r="F122" s="121"/>
      <c r="G122"/>
      <c r="H122"/>
      <c r="I122"/>
      <c r="J122"/>
      <c r="K122" s="121"/>
      <c r="L122"/>
      <c r="M122"/>
      <c r="N122"/>
      <c r="O122"/>
      <c r="P122" s="121"/>
      <c r="Q122"/>
      <c r="R122"/>
      <c r="S122"/>
      <c r="T122"/>
      <c r="U122" s="122"/>
      <c r="V122" s="122"/>
      <c r="W122" s="122"/>
      <c r="X122" s="109"/>
      <c r="Y122" s="109"/>
      <c r="Z122" s="109"/>
      <c r="AA122" s="109"/>
      <c r="AB122" s="109"/>
      <c r="AC122" s="109"/>
      <c r="AD122" s="108" t="e">
        <f t="shared" si="0"/>
        <v>#DIV/0!</v>
      </c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</row>
    <row r="123" spans="1:46" s="110" customFormat="1" ht="15">
      <c r="A123"/>
      <c r="B123"/>
      <c r="C123"/>
      <c r="D123" s="121"/>
      <c r="E123" s="121"/>
      <c r="F123" s="121"/>
      <c r="G123"/>
      <c r="H123"/>
      <c r="I123"/>
      <c r="J123"/>
      <c r="K123" s="121"/>
      <c r="L123"/>
      <c r="M123"/>
      <c r="N123"/>
      <c r="O123"/>
      <c r="P123" s="121"/>
      <c r="Q123"/>
      <c r="R123"/>
      <c r="S123"/>
      <c r="T123"/>
      <c r="U123" s="122"/>
      <c r="V123" s="122"/>
      <c r="W123" s="122"/>
      <c r="X123" s="109"/>
      <c r="Y123" s="109"/>
      <c r="Z123" s="109"/>
      <c r="AA123" s="109"/>
      <c r="AB123" s="109"/>
      <c r="AC123" s="109"/>
      <c r="AD123" s="108" t="e">
        <f t="shared" si="0"/>
        <v>#DIV/0!</v>
      </c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</row>
    <row r="124" spans="4:46" ht="15">
      <c r="D124" s="121"/>
      <c r="E124" s="121"/>
      <c r="F124" s="121"/>
      <c r="G124"/>
      <c r="K124" s="121"/>
      <c r="P124" s="121"/>
      <c r="R124"/>
      <c r="U124" s="122"/>
      <c r="V124" s="122"/>
      <c r="W124" s="122"/>
      <c r="X124" s="101"/>
      <c r="Y124" s="101"/>
      <c r="Z124" s="101"/>
      <c r="AA124" s="101"/>
      <c r="AB124" s="101"/>
      <c r="AC124" s="101"/>
      <c r="AD124" s="108" t="e">
        <f t="shared" si="0"/>
        <v>#DIV/0!</v>
      </c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</row>
    <row r="125" spans="1:46" s="123" customFormat="1" ht="15">
      <c r="A125"/>
      <c r="B125"/>
      <c r="C125"/>
      <c r="D125" s="121"/>
      <c r="E125" s="121"/>
      <c r="F125" s="121"/>
      <c r="G125"/>
      <c r="H125"/>
      <c r="I125"/>
      <c r="J125"/>
      <c r="K125" s="121"/>
      <c r="L125"/>
      <c r="M125"/>
      <c r="N125"/>
      <c r="O125"/>
      <c r="P125" s="121"/>
      <c r="Q125"/>
      <c r="R125"/>
      <c r="S125"/>
      <c r="T125"/>
      <c r="U125" s="122"/>
      <c r="V125" s="122"/>
      <c r="W125" s="122"/>
      <c r="X125" s="107"/>
      <c r="Y125" s="107"/>
      <c r="Z125" s="107"/>
      <c r="AA125" s="107"/>
      <c r="AB125" s="107"/>
      <c r="AC125" s="107"/>
      <c r="AD125" s="108" t="e">
        <f t="shared" si="0"/>
        <v>#DIV/0!</v>
      </c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</row>
    <row r="126" spans="4:46" ht="15">
      <c r="D126" s="121"/>
      <c r="E126" s="121"/>
      <c r="F126" s="121"/>
      <c r="G126"/>
      <c r="K126" s="121"/>
      <c r="P126" s="121"/>
      <c r="R126"/>
      <c r="U126" s="122"/>
      <c r="V126" s="122"/>
      <c r="W126" s="122"/>
      <c r="X126" s="101"/>
      <c r="Y126" s="101"/>
      <c r="Z126" s="101"/>
      <c r="AA126" s="101"/>
      <c r="AB126" s="101"/>
      <c r="AC126" s="101"/>
      <c r="AD126" s="108" t="e">
        <f t="shared" si="0"/>
        <v>#DIV/0!</v>
      </c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</row>
    <row r="127" spans="4:46" ht="15">
      <c r="D127" s="121"/>
      <c r="E127" s="121"/>
      <c r="F127" s="121"/>
      <c r="G127"/>
      <c r="K127" s="121"/>
      <c r="P127" s="121"/>
      <c r="R127"/>
      <c r="U127" s="122"/>
      <c r="V127" s="122"/>
      <c r="W127" s="122"/>
      <c r="X127" s="101"/>
      <c r="Y127" s="101"/>
      <c r="Z127" s="101"/>
      <c r="AA127" s="101"/>
      <c r="AB127" s="101"/>
      <c r="AC127" s="101"/>
      <c r="AD127" s="108" t="e">
        <f t="shared" si="0"/>
        <v>#DIV/0!</v>
      </c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</row>
    <row r="128" spans="4:46" ht="15">
      <c r="D128" s="121"/>
      <c r="E128" s="121"/>
      <c r="F128" s="121"/>
      <c r="G128"/>
      <c r="K128" s="121"/>
      <c r="P128" s="121"/>
      <c r="R128"/>
      <c r="U128" s="122"/>
      <c r="V128" s="122"/>
      <c r="W128" s="122"/>
      <c r="X128" s="101"/>
      <c r="Y128" s="101"/>
      <c r="Z128" s="101"/>
      <c r="AA128" s="101"/>
      <c r="AB128" s="101"/>
      <c r="AC128" s="101"/>
      <c r="AD128" s="108" t="e">
        <f t="shared" si="0"/>
        <v>#DIV/0!</v>
      </c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</row>
    <row r="129" spans="4:46" ht="15">
      <c r="D129" s="121"/>
      <c r="E129" s="121"/>
      <c r="F129" s="121"/>
      <c r="G129"/>
      <c r="K129" s="121"/>
      <c r="P129" s="121"/>
      <c r="R129"/>
      <c r="U129" s="122"/>
      <c r="V129" s="122"/>
      <c r="W129" s="122"/>
      <c r="X129" s="101"/>
      <c r="Y129" s="101"/>
      <c r="Z129" s="101"/>
      <c r="AA129" s="101"/>
      <c r="AB129" s="101"/>
      <c r="AC129" s="101"/>
      <c r="AD129" s="108" t="e">
        <f t="shared" si="0"/>
        <v>#DIV/0!</v>
      </c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</row>
    <row r="130" spans="4:46" ht="15">
      <c r="D130" s="121"/>
      <c r="E130" s="121"/>
      <c r="F130" s="121"/>
      <c r="G130"/>
      <c r="K130" s="121"/>
      <c r="P130" s="121"/>
      <c r="R130"/>
      <c r="U130" s="122"/>
      <c r="V130" s="122"/>
      <c r="W130" s="122"/>
      <c r="X130" s="101"/>
      <c r="Y130" s="101"/>
      <c r="Z130" s="101"/>
      <c r="AA130" s="101"/>
      <c r="AB130" s="101"/>
      <c r="AC130" s="101"/>
      <c r="AD130" s="108" t="e">
        <f t="shared" si="0"/>
        <v>#DIV/0!</v>
      </c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</row>
    <row r="131" spans="4:46" ht="15">
      <c r="D131" s="121"/>
      <c r="E131" s="121"/>
      <c r="F131" s="121"/>
      <c r="G131"/>
      <c r="K131" s="121"/>
      <c r="P131" s="121"/>
      <c r="R131"/>
      <c r="U131" s="122"/>
      <c r="V131" s="122"/>
      <c r="W131" s="122"/>
      <c r="X131" s="101"/>
      <c r="Y131" s="101"/>
      <c r="Z131" s="101"/>
      <c r="AA131" s="101"/>
      <c r="AB131" s="101"/>
      <c r="AC131" s="101"/>
      <c r="AD131" s="108" t="e">
        <f t="shared" si="0"/>
        <v>#DIV/0!</v>
      </c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</row>
    <row r="132" spans="4:46" ht="15">
      <c r="D132" s="121"/>
      <c r="E132" s="121"/>
      <c r="F132" s="121"/>
      <c r="G132"/>
      <c r="K132" s="121"/>
      <c r="P132" s="121"/>
      <c r="R132"/>
      <c r="U132" s="122"/>
      <c r="V132" s="122"/>
      <c r="W132" s="122"/>
      <c r="X132" s="101"/>
      <c r="Y132" s="101"/>
      <c r="Z132" s="101"/>
      <c r="AA132" s="101"/>
      <c r="AB132" s="101"/>
      <c r="AC132" s="101"/>
      <c r="AD132" s="108" t="e">
        <f aca="true" t="shared" si="1" ref="AD132:AD195">V132/U132</f>
        <v>#DIV/0!</v>
      </c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</row>
    <row r="133" spans="4:46" ht="17.25" customHeight="1">
      <c r="D133" s="121"/>
      <c r="E133" s="121"/>
      <c r="F133" s="121"/>
      <c r="G133"/>
      <c r="K133" s="121"/>
      <c r="P133" s="121"/>
      <c r="R133"/>
      <c r="U133" s="122"/>
      <c r="V133" s="122"/>
      <c r="W133" s="122"/>
      <c r="X133" s="101"/>
      <c r="Y133" s="101"/>
      <c r="Z133" s="101"/>
      <c r="AA133" s="101"/>
      <c r="AB133" s="101"/>
      <c r="AC133" s="101"/>
      <c r="AD133" s="108" t="e">
        <f t="shared" si="1"/>
        <v>#DIV/0!</v>
      </c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</row>
    <row r="134" spans="4:46" ht="15">
      <c r="D134" s="121"/>
      <c r="E134" s="121"/>
      <c r="F134" s="121"/>
      <c r="G134"/>
      <c r="K134" s="121"/>
      <c r="P134" s="121"/>
      <c r="R134"/>
      <c r="U134" s="122"/>
      <c r="V134" s="122"/>
      <c r="W134" s="122"/>
      <c r="X134" s="101"/>
      <c r="Y134" s="101"/>
      <c r="Z134" s="101"/>
      <c r="AA134" s="101"/>
      <c r="AB134" s="101"/>
      <c r="AC134" s="101"/>
      <c r="AD134" s="108" t="e">
        <f t="shared" si="1"/>
        <v>#DIV/0!</v>
      </c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</row>
    <row r="135" spans="4:46" ht="15">
      <c r="D135" s="121"/>
      <c r="E135" s="121"/>
      <c r="F135" s="121"/>
      <c r="G135"/>
      <c r="K135" s="121"/>
      <c r="P135" s="121"/>
      <c r="R135"/>
      <c r="U135" s="122"/>
      <c r="V135" s="122"/>
      <c r="W135" s="122"/>
      <c r="X135" s="101"/>
      <c r="Y135" s="101"/>
      <c r="Z135" s="101"/>
      <c r="AA135" s="101"/>
      <c r="AB135" s="101"/>
      <c r="AC135" s="101"/>
      <c r="AD135" s="108" t="e">
        <f t="shared" si="1"/>
        <v>#DIV/0!</v>
      </c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</row>
    <row r="136" spans="4:46" ht="15">
      <c r="D136" s="121"/>
      <c r="E136" s="121"/>
      <c r="F136" s="121"/>
      <c r="G136"/>
      <c r="K136" s="121"/>
      <c r="P136" s="121"/>
      <c r="R136"/>
      <c r="U136" s="122"/>
      <c r="V136" s="122"/>
      <c r="W136" s="122"/>
      <c r="X136" s="101"/>
      <c r="Y136" s="101"/>
      <c r="Z136" s="101"/>
      <c r="AA136" s="101"/>
      <c r="AB136" s="101"/>
      <c r="AC136" s="101"/>
      <c r="AD136" s="108" t="e">
        <f t="shared" si="1"/>
        <v>#DIV/0!</v>
      </c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</row>
    <row r="137" spans="4:46" ht="15">
      <c r="D137" s="121"/>
      <c r="E137" s="121"/>
      <c r="F137" s="121"/>
      <c r="G137"/>
      <c r="K137" s="121"/>
      <c r="P137" s="121"/>
      <c r="R137"/>
      <c r="U137" s="122"/>
      <c r="V137" s="122"/>
      <c r="W137" s="122"/>
      <c r="X137" s="101"/>
      <c r="Y137" s="101"/>
      <c r="Z137" s="101"/>
      <c r="AA137" s="101"/>
      <c r="AB137" s="101"/>
      <c r="AC137" s="101"/>
      <c r="AD137" s="108" t="e">
        <f t="shared" si="1"/>
        <v>#DIV/0!</v>
      </c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</row>
    <row r="138" spans="4:46" ht="15">
      <c r="D138" s="121"/>
      <c r="E138" s="121"/>
      <c r="F138" s="121"/>
      <c r="G138"/>
      <c r="K138" s="121"/>
      <c r="P138" s="121"/>
      <c r="R138"/>
      <c r="U138" s="122"/>
      <c r="V138" s="122"/>
      <c r="W138" s="122"/>
      <c r="X138" s="101"/>
      <c r="Y138" s="101"/>
      <c r="Z138" s="101"/>
      <c r="AA138" s="101"/>
      <c r="AB138" s="101"/>
      <c r="AC138" s="101"/>
      <c r="AD138" s="108" t="e">
        <f t="shared" si="1"/>
        <v>#DIV/0!</v>
      </c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</row>
    <row r="139" spans="4:46" ht="15">
      <c r="D139" s="121"/>
      <c r="E139" s="121"/>
      <c r="F139" s="121"/>
      <c r="G139"/>
      <c r="K139" s="121"/>
      <c r="P139" s="121"/>
      <c r="R139"/>
      <c r="U139" s="122"/>
      <c r="V139" s="122"/>
      <c r="W139" s="122"/>
      <c r="X139" s="101"/>
      <c r="Y139" s="101"/>
      <c r="Z139" s="101"/>
      <c r="AA139" s="101"/>
      <c r="AB139" s="101"/>
      <c r="AC139" s="101"/>
      <c r="AD139" s="108" t="e">
        <f t="shared" si="1"/>
        <v>#DIV/0!</v>
      </c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</row>
    <row r="140" spans="4:46" ht="15">
      <c r="D140" s="121"/>
      <c r="E140" s="121"/>
      <c r="F140" s="121"/>
      <c r="G140"/>
      <c r="K140" s="121"/>
      <c r="P140" s="121"/>
      <c r="R140"/>
      <c r="U140" s="122"/>
      <c r="V140" s="122"/>
      <c r="W140" s="122"/>
      <c r="X140" s="101"/>
      <c r="Y140" s="101"/>
      <c r="Z140" s="101"/>
      <c r="AA140" s="101"/>
      <c r="AB140" s="101"/>
      <c r="AC140" s="101"/>
      <c r="AD140" s="108" t="e">
        <f t="shared" si="1"/>
        <v>#DIV/0!</v>
      </c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</row>
    <row r="141" spans="4:46" ht="15">
      <c r="D141" s="121"/>
      <c r="E141" s="121"/>
      <c r="F141" s="121"/>
      <c r="G141"/>
      <c r="K141" s="121"/>
      <c r="P141" s="121"/>
      <c r="R141"/>
      <c r="U141" s="122"/>
      <c r="V141" s="122"/>
      <c r="W141" s="122"/>
      <c r="X141" s="101"/>
      <c r="Y141" s="101"/>
      <c r="Z141" s="101"/>
      <c r="AA141" s="101"/>
      <c r="AB141" s="101"/>
      <c r="AC141" s="101"/>
      <c r="AD141" s="108" t="e">
        <f t="shared" si="1"/>
        <v>#DIV/0!</v>
      </c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</row>
    <row r="142" spans="4:46" ht="15">
      <c r="D142" s="121"/>
      <c r="E142" s="121"/>
      <c r="F142" s="121"/>
      <c r="G142"/>
      <c r="K142" s="121"/>
      <c r="P142" s="121"/>
      <c r="R142"/>
      <c r="U142" s="122"/>
      <c r="V142" s="122"/>
      <c r="W142" s="122"/>
      <c r="X142" s="101"/>
      <c r="Y142" s="101"/>
      <c r="Z142" s="101"/>
      <c r="AA142" s="101"/>
      <c r="AB142" s="101"/>
      <c r="AC142" s="101"/>
      <c r="AD142" s="108" t="e">
        <f t="shared" si="1"/>
        <v>#DIV/0!</v>
      </c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</row>
    <row r="143" spans="4:46" ht="15">
      <c r="D143" s="121"/>
      <c r="E143" s="121"/>
      <c r="F143" s="121"/>
      <c r="G143"/>
      <c r="K143" s="121"/>
      <c r="P143" s="121"/>
      <c r="R143"/>
      <c r="U143" s="122"/>
      <c r="V143" s="122"/>
      <c r="W143" s="122"/>
      <c r="X143" s="101"/>
      <c r="Y143" s="101"/>
      <c r="Z143" s="101"/>
      <c r="AA143" s="101"/>
      <c r="AB143" s="101"/>
      <c r="AC143" s="101"/>
      <c r="AD143" s="108" t="e">
        <f t="shared" si="1"/>
        <v>#DIV/0!</v>
      </c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</row>
    <row r="144" spans="4:46" ht="15">
      <c r="D144" s="121"/>
      <c r="E144" s="121"/>
      <c r="F144" s="121"/>
      <c r="G144"/>
      <c r="K144" s="121"/>
      <c r="P144" s="121"/>
      <c r="R144"/>
      <c r="U144" s="122"/>
      <c r="V144" s="122"/>
      <c r="W144" s="122"/>
      <c r="X144" s="101"/>
      <c r="Y144" s="101"/>
      <c r="Z144" s="101"/>
      <c r="AA144" s="101"/>
      <c r="AB144" s="101"/>
      <c r="AC144" s="101"/>
      <c r="AD144" s="108" t="e">
        <f t="shared" si="1"/>
        <v>#DIV/0!</v>
      </c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</row>
    <row r="145" spans="4:46" ht="15">
      <c r="D145" s="121"/>
      <c r="E145" s="121"/>
      <c r="F145" s="121"/>
      <c r="G145"/>
      <c r="K145" s="121"/>
      <c r="P145" s="121"/>
      <c r="R145"/>
      <c r="U145" s="122"/>
      <c r="V145" s="122"/>
      <c r="W145" s="122"/>
      <c r="X145" s="101"/>
      <c r="Y145" s="101"/>
      <c r="Z145" s="101"/>
      <c r="AA145" s="101"/>
      <c r="AB145" s="101"/>
      <c r="AC145" s="101"/>
      <c r="AD145" s="108" t="e">
        <f t="shared" si="1"/>
        <v>#DIV/0!</v>
      </c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</row>
    <row r="146" spans="4:46" ht="15">
      <c r="D146" s="121"/>
      <c r="E146" s="121"/>
      <c r="F146" s="121"/>
      <c r="G146"/>
      <c r="K146" s="121"/>
      <c r="P146" s="121"/>
      <c r="R146"/>
      <c r="U146" s="122"/>
      <c r="V146" s="122"/>
      <c r="W146" s="122"/>
      <c r="X146" s="101"/>
      <c r="Y146" s="101"/>
      <c r="Z146" s="101"/>
      <c r="AA146" s="101"/>
      <c r="AB146" s="101"/>
      <c r="AC146" s="101"/>
      <c r="AD146" s="108" t="e">
        <f t="shared" si="1"/>
        <v>#DIV/0!</v>
      </c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</row>
    <row r="147" spans="1:46" s="110" customFormat="1" ht="15">
      <c r="A147"/>
      <c r="B147"/>
      <c r="C147"/>
      <c r="D147" s="121"/>
      <c r="E147" s="121"/>
      <c r="F147" s="121"/>
      <c r="G147"/>
      <c r="H147"/>
      <c r="I147"/>
      <c r="J147"/>
      <c r="K147" s="121"/>
      <c r="L147"/>
      <c r="M147"/>
      <c r="N147"/>
      <c r="O147"/>
      <c r="P147" s="121"/>
      <c r="Q147"/>
      <c r="R147"/>
      <c r="S147"/>
      <c r="T147"/>
      <c r="U147" s="122"/>
      <c r="V147" s="122"/>
      <c r="W147" s="122"/>
      <c r="X147" s="109"/>
      <c r="Y147" s="109"/>
      <c r="Z147" s="109"/>
      <c r="AA147" s="109"/>
      <c r="AB147" s="109"/>
      <c r="AC147" s="109"/>
      <c r="AD147" s="108" t="e">
        <f t="shared" si="1"/>
        <v>#DIV/0!</v>
      </c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</row>
    <row r="148" spans="1:46" s="110" customFormat="1" ht="15">
      <c r="A148"/>
      <c r="B148"/>
      <c r="C148"/>
      <c r="D148" s="121"/>
      <c r="E148" s="121"/>
      <c r="F148" s="121"/>
      <c r="G148"/>
      <c r="H148"/>
      <c r="I148"/>
      <c r="J148"/>
      <c r="K148" s="121"/>
      <c r="L148"/>
      <c r="M148"/>
      <c r="N148"/>
      <c r="O148"/>
      <c r="P148" s="121"/>
      <c r="Q148"/>
      <c r="R148"/>
      <c r="S148"/>
      <c r="T148"/>
      <c r="U148" s="122"/>
      <c r="V148" s="122"/>
      <c r="W148" s="122"/>
      <c r="X148" s="109"/>
      <c r="Y148" s="109"/>
      <c r="Z148" s="109"/>
      <c r="AA148" s="109"/>
      <c r="AB148" s="109"/>
      <c r="AC148" s="109"/>
      <c r="AD148" s="108" t="e">
        <f t="shared" si="1"/>
        <v>#DIV/0!</v>
      </c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</row>
    <row r="149" spans="4:46" ht="15">
      <c r="D149" s="121"/>
      <c r="E149" s="121"/>
      <c r="F149" s="121"/>
      <c r="G149"/>
      <c r="K149" s="121"/>
      <c r="P149" s="121"/>
      <c r="R149"/>
      <c r="U149" s="122"/>
      <c r="V149" s="122"/>
      <c r="W149" s="122"/>
      <c r="X149" s="101"/>
      <c r="Y149" s="101"/>
      <c r="Z149" s="101"/>
      <c r="AA149" s="101"/>
      <c r="AB149" s="101"/>
      <c r="AC149" s="101"/>
      <c r="AD149" s="108" t="e">
        <f t="shared" si="1"/>
        <v>#DIV/0!</v>
      </c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</row>
    <row r="150" spans="1:46" s="123" customFormat="1" ht="15">
      <c r="A150"/>
      <c r="B150"/>
      <c r="C150"/>
      <c r="D150" s="121"/>
      <c r="E150" s="121"/>
      <c r="F150" s="121"/>
      <c r="G150"/>
      <c r="H150"/>
      <c r="I150"/>
      <c r="J150"/>
      <c r="K150" s="121"/>
      <c r="L150"/>
      <c r="M150"/>
      <c r="N150"/>
      <c r="O150"/>
      <c r="P150" s="121"/>
      <c r="Q150"/>
      <c r="R150"/>
      <c r="S150"/>
      <c r="T150"/>
      <c r="U150" s="122"/>
      <c r="V150" s="122"/>
      <c r="W150" s="122"/>
      <c r="X150" s="107"/>
      <c r="Y150" s="107"/>
      <c r="Z150" s="107"/>
      <c r="AA150" s="107"/>
      <c r="AB150" s="107"/>
      <c r="AC150" s="107"/>
      <c r="AD150" s="108" t="e">
        <f t="shared" si="1"/>
        <v>#DIV/0!</v>
      </c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</row>
    <row r="151" spans="4:46" ht="15">
      <c r="D151" s="121"/>
      <c r="E151" s="121"/>
      <c r="F151" s="121"/>
      <c r="G151"/>
      <c r="K151" s="121"/>
      <c r="P151" s="121"/>
      <c r="R151"/>
      <c r="U151" s="122"/>
      <c r="V151" s="122"/>
      <c r="W151" s="122"/>
      <c r="X151" s="101"/>
      <c r="Y151" s="101"/>
      <c r="Z151" s="101"/>
      <c r="AA151" s="101"/>
      <c r="AB151" s="101"/>
      <c r="AC151" s="101"/>
      <c r="AD151" s="108" t="e">
        <f t="shared" si="1"/>
        <v>#DIV/0!</v>
      </c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</row>
    <row r="152" spans="4:46" ht="15">
      <c r="D152" s="121"/>
      <c r="E152" s="121"/>
      <c r="F152" s="121"/>
      <c r="G152"/>
      <c r="K152" s="121"/>
      <c r="P152" s="121"/>
      <c r="R152"/>
      <c r="U152" s="122"/>
      <c r="V152" s="122"/>
      <c r="W152" s="122"/>
      <c r="X152" s="101"/>
      <c r="Y152" s="101"/>
      <c r="Z152" s="101"/>
      <c r="AA152" s="101"/>
      <c r="AB152" s="101"/>
      <c r="AC152" s="101"/>
      <c r="AD152" s="108" t="e">
        <f t="shared" si="1"/>
        <v>#DIV/0!</v>
      </c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</row>
    <row r="153" spans="4:46" ht="15">
      <c r="D153" s="121"/>
      <c r="E153" s="121"/>
      <c r="F153" s="121"/>
      <c r="G153"/>
      <c r="K153" s="121"/>
      <c r="P153" s="121"/>
      <c r="R153"/>
      <c r="U153" s="122"/>
      <c r="V153" s="122"/>
      <c r="W153" s="122"/>
      <c r="X153" s="101"/>
      <c r="Y153" s="101"/>
      <c r="Z153" s="101"/>
      <c r="AA153" s="101"/>
      <c r="AB153" s="101"/>
      <c r="AC153" s="101"/>
      <c r="AD153" s="108" t="e">
        <f t="shared" si="1"/>
        <v>#DIV/0!</v>
      </c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</row>
    <row r="154" spans="4:46" ht="15">
      <c r="D154" s="121"/>
      <c r="E154" s="121"/>
      <c r="F154" s="121"/>
      <c r="G154"/>
      <c r="K154" s="121"/>
      <c r="P154" s="121"/>
      <c r="R154"/>
      <c r="U154" s="122"/>
      <c r="V154" s="122"/>
      <c r="W154" s="122"/>
      <c r="X154" s="101"/>
      <c r="Y154" s="101"/>
      <c r="Z154" s="101"/>
      <c r="AA154" s="101"/>
      <c r="AB154" s="101"/>
      <c r="AC154" s="101"/>
      <c r="AD154" s="108" t="e">
        <f t="shared" si="1"/>
        <v>#DIV/0!</v>
      </c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</row>
    <row r="155" spans="4:46" ht="15">
      <c r="D155" s="121"/>
      <c r="E155" s="121"/>
      <c r="F155" s="121"/>
      <c r="G155"/>
      <c r="K155" s="121"/>
      <c r="P155" s="121"/>
      <c r="R155"/>
      <c r="U155" s="122"/>
      <c r="V155" s="122"/>
      <c r="W155" s="122"/>
      <c r="X155" s="101"/>
      <c r="Y155" s="101"/>
      <c r="Z155" s="101"/>
      <c r="AA155" s="101"/>
      <c r="AB155" s="101"/>
      <c r="AC155" s="101"/>
      <c r="AD155" s="108" t="e">
        <f t="shared" si="1"/>
        <v>#DIV/0!</v>
      </c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</row>
    <row r="156" spans="4:46" ht="15">
      <c r="D156" s="121"/>
      <c r="E156" s="121"/>
      <c r="F156" s="121"/>
      <c r="G156"/>
      <c r="K156" s="121"/>
      <c r="P156" s="121"/>
      <c r="R156"/>
      <c r="U156" s="122"/>
      <c r="V156" s="122"/>
      <c r="W156" s="122"/>
      <c r="X156" s="101"/>
      <c r="Y156" s="101"/>
      <c r="Z156" s="101"/>
      <c r="AA156" s="101"/>
      <c r="AB156" s="101"/>
      <c r="AC156" s="101"/>
      <c r="AD156" s="108" t="e">
        <f t="shared" si="1"/>
        <v>#DIV/0!</v>
      </c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</row>
    <row r="157" spans="4:46" ht="15">
      <c r="D157" s="121"/>
      <c r="E157" s="121"/>
      <c r="F157" s="121"/>
      <c r="G157"/>
      <c r="K157" s="121"/>
      <c r="P157" s="121"/>
      <c r="R157"/>
      <c r="U157" s="122"/>
      <c r="V157" s="122"/>
      <c r="W157" s="122"/>
      <c r="X157" s="101"/>
      <c r="Y157" s="101"/>
      <c r="Z157" s="101"/>
      <c r="AA157" s="101"/>
      <c r="AB157" s="101"/>
      <c r="AC157" s="101"/>
      <c r="AD157" s="108" t="e">
        <f t="shared" si="1"/>
        <v>#DIV/0!</v>
      </c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</row>
    <row r="158" spans="4:46" ht="17.25" customHeight="1">
      <c r="D158" s="121"/>
      <c r="E158" s="121"/>
      <c r="F158" s="121"/>
      <c r="G158"/>
      <c r="K158" s="121"/>
      <c r="P158" s="121"/>
      <c r="R158"/>
      <c r="U158" s="122"/>
      <c r="V158" s="122"/>
      <c r="W158" s="122"/>
      <c r="X158" s="101"/>
      <c r="Y158" s="101"/>
      <c r="Z158" s="101"/>
      <c r="AA158" s="101"/>
      <c r="AB158" s="101"/>
      <c r="AC158" s="101"/>
      <c r="AD158" s="108" t="e">
        <f t="shared" si="1"/>
        <v>#DIV/0!</v>
      </c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</row>
    <row r="159" spans="4:46" ht="15">
      <c r="D159" s="121"/>
      <c r="E159" s="121"/>
      <c r="F159" s="121"/>
      <c r="G159"/>
      <c r="K159" s="121"/>
      <c r="P159" s="121"/>
      <c r="R159"/>
      <c r="U159" s="122"/>
      <c r="V159" s="122"/>
      <c r="W159" s="122"/>
      <c r="X159" s="101"/>
      <c r="Y159" s="101"/>
      <c r="Z159" s="101"/>
      <c r="AA159" s="101"/>
      <c r="AB159" s="101"/>
      <c r="AC159" s="101"/>
      <c r="AD159" s="108" t="e">
        <f t="shared" si="1"/>
        <v>#DIV/0!</v>
      </c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</row>
    <row r="160" spans="4:46" ht="15">
      <c r="D160" s="121"/>
      <c r="E160" s="121"/>
      <c r="F160" s="121"/>
      <c r="G160"/>
      <c r="K160" s="121"/>
      <c r="P160" s="121"/>
      <c r="R160"/>
      <c r="U160" s="122"/>
      <c r="V160" s="122"/>
      <c r="W160" s="122"/>
      <c r="X160" s="101"/>
      <c r="Y160" s="101"/>
      <c r="Z160" s="101"/>
      <c r="AA160" s="101"/>
      <c r="AB160" s="101"/>
      <c r="AC160" s="101"/>
      <c r="AD160" s="108" t="e">
        <f t="shared" si="1"/>
        <v>#DIV/0!</v>
      </c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</row>
    <row r="161" spans="4:46" ht="15">
      <c r="D161" s="121"/>
      <c r="E161" s="121"/>
      <c r="F161" s="121"/>
      <c r="G161"/>
      <c r="K161" s="121"/>
      <c r="P161" s="121"/>
      <c r="R161"/>
      <c r="U161" s="122"/>
      <c r="V161" s="122"/>
      <c r="W161" s="122"/>
      <c r="X161" s="101"/>
      <c r="Y161" s="101"/>
      <c r="Z161" s="101"/>
      <c r="AA161" s="101"/>
      <c r="AB161" s="101"/>
      <c r="AC161" s="101"/>
      <c r="AD161" s="108" t="e">
        <f t="shared" si="1"/>
        <v>#DIV/0!</v>
      </c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</row>
    <row r="162" spans="4:46" ht="15">
      <c r="D162" s="121"/>
      <c r="E162" s="121"/>
      <c r="F162" s="121"/>
      <c r="G162"/>
      <c r="K162" s="121"/>
      <c r="P162" s="121"/>
      <c r="R162"/>
      <c r="U162" s="122"/>
      <c r="V162" s="122"/>
      <c r="W162" s="122"/>
      <c r="X162" s="101"/>
      <c r="Y162" s="101"/>
      <c r="Z162" s="101"/>
      <c r="AA162" s="101"/>
      <c r="AB162" s="101"/>
      <c r="AC162" s="101"/>
      <c r="AD162" s="108" t="e">
        <f t="shared" si="1"/>
        <v>#DIV/0!</v>
      </c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</row>
    <row r="163" spans="4:46" ht="15">
      <c r="D163" s="121"/>
      <c r="E163" s="121"/>
      <c r="F163" s="121"/>
      <c r="G163"/>
      <c r="K163" s="121"/>
      <c r="P163" s="121"/>
      <c r="R163"/>
      <c r="U163" s="122"/>
      <c r="V163" s="122"/>
      <c r="W163" s="122"/>
      <c r="X163" s="101"/>
      <c r="Y163" s="101"/>
      <c r="Z163" s="101"/>
      <c r="AA163" s="101"/>
      <c r="AB163" s="101"/>
      <c r="AC163" s="101"/>
      <c r="AD163" s="108" t="e">
        <f t="shared" si="1"/>
        <v>#DIV/0!</v>
      </c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</row>
    <row r="164" spans="4:46" ht="15">
      <c r="D164" s="121"/>
      <c r="E164" s="121"/>
      <c r="F164" s="121"/>
      <c r="G164"/>
      <c r="K164" s="121"/>
      <c r="P164" s="121"/>
      <c r="R164"/>
      <c r="U164" s="122"/>
      <c r="V164" s="122"/>
      <c r="W164" s="122"/>
      <c r="X164" s="101"/>
      <c r="Y164" s="101"/>
      <c r="Z164" s="101"/>
      <c r="AA164" s="101"/>
      <c r="AB164" s="101"/>
      <c r="AC164" s="101"/>
      <c r="AD164" s="108" t="e">
        <f t="shared" si="1"/>
        <v>#DIV/0!</v>
      </c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</row>
    <row r="165" spans="4:46" ht="15">
      <c r="D165" s="121"/>
      <c r="E165" s="121"/>
      <c r="F165" s="121"/>
      <c r="G165"/>
      <c r="K165" s="121"/>
      <c r="P165" s="121"/>
      <c r="R165"/>
      <c r="U165" s="122"/>
      <c r="V165" s="122"/>
      <c r="W165" s="122"/>
      <c r="X165" s="101"/>
      <c r="Y165" s="101"/>
      <c r="Z165" s="101"/>
      <c r="AA165" s="101"/>
      <c r="AB165" s="101"/>
      <c r="AC165" s="101"/>
      <c r="AD165" s="108" t="e">
        <f t="shared" si="1"/>
        <v>#DIV/0!</v>
      </c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</row>
    <row r="166" spans="4:46" ht="15">
      <c r="D166" s="121"/>
      <c r="E166" s="121"/>
      <c r="F166" s="121"/>
      <c r="G166"/>
      <c r="K166" s="121"/>
      <c r="P166" s="121"/>
      <c r="R166"/>
      <c r="U166" s="122"/>
      <c r="V166" s="122"/>
      <c r="W166" s="122"/>
      <c r="X166" s="101"/>
      <c r="Y166" s="101"/>
      <c r="Z166" s="101"/>
      <c r="AA166" s="101"/>
      <c r="AB166" s="101"/>
      <c r="AC166" s="101"/>
      <c r="AD166" s="108" t="e">
        <f t="shared" si="1"/>
        <v>#DIV/0!</v>
      </c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</row>
    <row r="167" spans="4:46" ht="15">
      <c r="D167" s="121"/>
      <c r="E167" s="121"/>
      <c r="F167" s="121"/>
      <c r="G167"/>
      <c r="K167" s="121"/>
      <c r="P167" s="121"/>
      <c r="R167"/>
      <c r="U167" s="122"/>
      <c r="V167" s="122"/>
      <c r="W167" s="122"/>
      <c r="X167" s="101"/>
      <c r="Y167" s="101"/>
      <c r="Z167" s="101"/>
      <c r="AA167" s="101"/>
      <c r="AB167" s="101"/>
      <c r="AC167" s="101"/>
      <c r="AD167" s="108" t="e">
        <f t="shared" si="1"/>
        <v>#DIV/0!</v>
      </c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</row>
    <row r="168" spans="4:46" ht="15">
      <c r="D168" s="121"/>
      <c r="E168" s="121"/>
      <c r="F168" s="121"/>
      <c r="G168"/>
      <c r="K168" s="121"/>
      <c r="P168" s="121"/>
      <c r="R168"/>
      <c r="U168" s="122"/>
      <c r="V168" s="122"/>
      <c r="W168" s="122"/>
      <c r="X168" s="101"/>
      <c r="Y168" s="101"/>
      <c r="Z168" s="101"/>
      <c r="AA168" s="101"/>
      <c r="AB168" s="101"/>
      <c r="AC168" s="101"/>
      <c r="AD168" s="108" t="e">
        <f t="shared" si="1"/>
        <v>#DIV/0!</v>
      </c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</row>
    <row r="169" spans="4:46" ht="15">
      <c r="D169" s="121"/>
      <c r="E169" s="121"/>
      <c r="F169" s="121"/>
      <c r="G169"/>
      <c r="K169" s="121"/>
      <c r="P169" s="121"/>
      <c r="R169"/>
      <c r="U169" s="122"/>
      <c r="V169" s="122"/>
      <c r="W169" s="122"/>
      <c r="X169" s="101"/>
      <c r="Y169" s="101"/>
      <c r="Z169" s="101"/>
      <c r="AA169" s="101"/>
      <c r="AB169" s="101"/>
      <c r="AC169" s="101"/>
      <c r="AD169" s="108" t="e">
        <f t="shared" si="1"/>
        <v>#DIV/0!</v>
      </c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</row>
    <row r="170" spans="4:46" ht="15">
      <c r="D170" s="121"/>
      <c r="E170" s="121"/>
      <c r="F170" s="121"/>
      <c r="G170"/>
      <c r="K170" s="121"/>
      <c r="P170" s="121"/>
      <c r="R170"/>
      <c r="U170" s="122"/>
      <c r="V170" s="122"/>
      <c r="W170" s="122"/>
      <c r="X170" s="101"/>
      <c r="Y170" s="101"/>
      <c r="Z170" s="101"/>
      <c r="AA170" s="101"/>
      <c r="AB170" s="101"/>
      <c r="AC170" s="101"/>
      <c r="AD170" s="108" t="e">
        <f t="shared" si="1"/>
        <v>#DIV/0!</v>
      </c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</row>
    <row r="171" spans="4:46" ht="15">
      <c r="D171" s="121"/>
      <c r="E171" s="121"/>
      <c r="F171" s="121"/>
      <c r="G171"/>
      <c r="K171" s="121"/>
      <c r="P171" s="121"/>
      <c r="R171"/>
      <c r="U171" s="122"/>
      <c r="V171" s="122"/>
      <c r="W171" s="122"/>
      <c r="X171" s="101"/>
      <c r="Y171" s="101"/>
      <c r="Z171" s="101"/>
      <c r="AA171" s="101"/>
      <c r="AB171" s="101"/>
      <c r="AC171" s="101"/>
      <c r="AD171" s="108" t="e">
        <f t="shared" si="1"/>
        <v>#DIV/0!</v>
      </c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</row>
    <row r="172" spans="4:46" ht="15">
      <c r="D172" s="121"/>
      <c r="E172" s="121"/>
      <c r="F172" s="121"/>
      <c r="G172"/>
      <c r="K172" s="121"/>
      <c r="P172" s="121"/>
      <c r="R172"/>
      <c r="U172" s="122"/>
      <c r="V172" s="122"/>
      <c r="W172" s="122"/>
      <c r="X172" s="101"/>
      <c r="Y172" s="101"/>
      <c r="Z172" s="101"/>
      <c r="AA172" s="101"/>
      <c r="AB172" s="101"/>
      <c r="AC172" s="101"/>
      <c r="AD172" s="108" t="e">
        <f t="shared" si="1"/>
        <v>#DIV/0!</v>
      </c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</row>
    <row r="173" spans="4:46" ht="15">
      <c r="D173" s="121"/>
      <c r="E173" s="121"/>
      <c r="F173" s="121"/>
      <c r="G173"/>
      <c r="K173" s="121"/>
      <c r="P173" s="121"/>
      <c r="R173"/>
      <c r="U173" s="122"/>
      <c r="V173" s="122"/>
      <c r="W173" s="122"/>
      <c r="X173" s="101"/>
      <c r="Y173" s="101"/>
      <c r="Z173" s="101"/>
      <c r="AA173" s="101"/>
      <c r="AB173" s="101"/>
      <c r="AC173" s="101"/>
      <c r="AD173" s="108" t="e">
        <f t="shared" si="1"/>
        <v>#DIV/0!</v>
      </c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</row>
    <row r="174" spans="4:46" ht="15">
      <c r="D174" s="121"/>
      <c r="E174" s="121"/>
      <c r="F174" s="121"/>
      <c r="G174"/>
      <c r="K174" s="121"/>
      <c r="P174" s="121"/>
      <c r="R174"/>
      <c r="U174" s="122"/>
      <c r="V174" s="122"/>
      <c r="W174" s="122"/>
      <c r="X174" s="101"/>
      <c r="Y174" s="101"/>
      <c r="Z174" s="101"/>
      <c r="AA174" s="101"/>
      <c r="AB174" s="101"/>
      <c r="AC174" s="101"/>
      <c r="AD174" s="108" t="e">
        <f t="shared" si="1"/>
        <v>#DIV/0!</v>
      </c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</row>
    <row r="175" spans="4:46" ht="15">
      <c r="D175" s="121"/>
      <c r="E175" s="121"/>
      <c r="F175" s="121"/>
      <c r="G175"/>
      <c r="K175" s="121"/>
      <c r="P175" s="121"/>
      <c r="R175"/>
      <c r="U175" s="122"/>
      <c r="V175" s="122"/>
      <c r="W175" s="122"/>
      <c r="X175" s="101"/>
      <c r="Y175" s="101"/>
      <c r="Z175" s="101"/>
      <c r="AA175" s="101"/>
      <c r="AB175" s="101"/>
      <c r="AC175" s="101"/>
      <c r="AD175" s="108" t="e">
        <f t="shared" si="1"/>
        <v>#DIV/0!</v>
      </c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</row>
    <row r="176" spans="4:46" ht="15">
      <c r="D176" s="121"/>
      <c r="E176" s="121"/>
      <c r="F176" s="121"/>
      <c r="G176"/>
      <c r="K176" s="121"/>
      <c r="P176" s="121"/>
      <c r="R176"/>
      <c r="U176" s="122"/>
      <c r="V176" s="122"/>
      <c r="W176" s="122"/>
      <c r="X176" s="101"/>
      <c r="Y176" s="101"/>
      <c r="Z176" s="101"/>
      <c r="AA176" s="101"/>
      <c r="AB176" s="101"/>
      <c r="AC176" s="101"/>
      <c r="AD176" s="108" t="e">
        <f t="shared" si="1"/>
        <v>#DIV/0!</v>
      </c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</row>
    <row r="177" spans="4:46" ht="15">
      <c r="D177" s="121"/>
      <c r="E177" s="121"/>
      <c r="F177" s="121"/>
      <c r="G177"/>
      <c r="K177" s="121"/>
      <c r="P177" s="121"/>
      <c r="R177"/>
      <c r="U177" s="122"/>
      <c r="V177" s="122"/>
      <c r="W177" s="122"/>
      <c r="X177" s="101"/>
      <c r="Y177" s="101"/>
      <c r="Z177" s="101"/>
      <c r="AA177" s="101"/>
      <c r="AB177" s="101"/>
      <c r="AC177" s="101"/>
      <c r="AD177" s="108" t="e">
        <f t="shared" si="1"/>
        <v>#DIV/0!</v>
      </c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</row>
    <row r="178" spans="4:46" ht="15">
      <c r="D178" s="121"/>
      <c r="E178" s="121"/>
      <c r="F178" s="121"/>
      <c r="G178"/>
      <c r="K178" s="121"/>
      <c r="P178" s="121"/>
      <c r="R178"/>
      <c r="U178" s="122"/>
      <c r="V178" s="122"/>
      <c r="W178" s="122"/>
      <c r="X178" s="101"/>
      <c r="Y178" s="101"/>
      <c r="Z178" s="101"/>
      <c r="AA178" s="101"/>
      <c r="AB178" s="101"/>
      <c r="AC178" s="101"/>
      <c r="AD178" s="108" t="e">
        <f t="shared" si="1"/>
        <v>#DIV/0!</v>
      </c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</row>
    <row r="179" spans="4:46" ht="15">
      <c r="D179" s="121"/>
      <c r="E179" s="121"/>
      <c r="F179" s="121"/>
      <c r="G179"/>
      <c r="K179" s="121"/>
      <c r="P179" s="121"/>
      <c r="R179"/>
      <c r="U179" s="122"/>
      <c r="V179" s="122"/>
      <c r="W179" s="122"/>
      <c r="X179" s="101"/>
      <c r="Y179" s="101"/>
      <c r="Z179" s="101"/>
      <c r="AA179" s="101"/>
      <c r="AB179" s="101"/>
      <c r="AC179" s="101"/>
      <c r="AD179" s="108" t="e">
        <f t="shared" si="1"/>
        <v>#DIV/0!</v>
      </c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</row>
    <row r="180" spans="4:46" ht="15">
      <c r="D180" s="121"/>
      <c r="E180" s="121"/>
      <c r="F180" s="121"/>
      <c r="G180"/>
      <c r="K180" s="121"/>
      <c r="P180" s="121"/>
      <c r="R180"/>
      <c r="U180" s="122"/>
      <c r="V180" s="122"/>
      <c r="W180" s="122"/>
      <c r="X180" s="101"/>
      <c r="Y180" s="101"/>
      <c r="Z180" s="101"/>
      <c r="AA180" s="101"/>
      <c r="AB180" s="101"/>
      <c r="AC180" s="101"/>
      <c r="AD180" s="108" t="e">
        <f t="shared" si="1"/>
        <v>#DIV/0!</v>
      </c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</row>
    <row r="181" spans="4:46" ht="15">
      <c r="D181" s="121"/>
      <c r="E181" s="121"/>
      <c r="F181" s="121"/>
      <c r="G181"/>
      <c r="K181" s="121"/>
      <c r="P181" s="121"/>
      <c r="R181"/>
      <c r="U181" s="122"/>
      <c r="V181" s="122"/>
      <c r="W181" s="122"/>
      <c r="X181" s="101"/>
      <c r="Y181" s="101"/>
      <c r="Z181" s="101"/>
      <c r="AA181" s="101"/>
      <c r="AB181" s="101"/>
      <c r="AC181" s="101"/>
      <c r="AD181" s="108" t="e">
        <f t="shared" si="1"/>
        <v>#DIV/0!</v>
      </c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</row>
    <row r="182" spans="4:46" ht="15">
      <c r="D182" s="121"/>
      <c r="E182" s="121"/>
      <c r="F182" s="121"/>
      <c r="G182"/>
      <c r="K182" s="121"/>
      <c r="P182" s="121"/>
      <c r="R182"/>
      <c r="U182" s="122"/>
      <c r="V182" s="122"/>
      <c r="W182" s="122"/>
      <c r="X182" s="101"/>
      <c r="Y182" s="101"/>
      <c r="Z182" s="101"/>
      <c r="AA182" s="101"/>
      <c r="AB182" s="101"/>
      <c r="AC182" s="101"/>
      <c r="AD182" s="108" t="e">
        <f t="shared" si="1"/>
        <v>#DIV/0!</v>
      </c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</row>
    <row r="183" spans="4:46" ht="15">
      <c r="D183" s="121"/>
      <c r="E183" s="121"/>
      <c r="F183" s="121"/>
      <c r="G183"/>
      <c r="K183" s="121"/>
      <c r="P183" s="121"/>
      <c r="R183"/>
      <c r="U183" s="122"/>
      <c r="V183" s="122"/>
      <c r="W183" s="122"/>
      <c r="X183" s="101"/>
      <c r="Y183" s="101"/>
      <c r="Z183" s="101"/>
      <c r="AA183" s="101"/>
      <c r="AB183" s="101"/>
      <c r="AC183" s="101"/>
      <c r="AD183" s="108" t="e">
        <f t="shared" si="1"/>
        <v>#DIV/0!</v>
      </c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</row>
    <row r="184" spans="4:46" ht="15">
      <c r="D184" s="121"/>
      <c r="E184" s="121"/>
      <c r="F184" s="121"/>
      <c r="G184"/>
      <c r="K184" s="121"/>
      <c r="P184" s="121"/>
      <c r="R184"/>
      <c r="U184" s="122"/>
      <c r="V184" s="122"/>
      <c r="W184" s="122"/>
      <c r="X184" s="101"/>
      <c r="Y184" s="101"/>
      <c r="Z184" s="101"/>
      <c r="AA184" s="101"/>
      <c r="AB184" s="101"/>
      <c r="AC184" s="101"/>
      <c r="AD184" s="108" t="e">
        <f t="shared" si="1"/>
        <v>#DIV/0!</v>
      </c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</row>
    <row r="185" spans="4:46" ht="15">
      <c r="D185" s="121"/>
      <c r="E185" s="121"/>
      <c r="F185" s="121"/>
      <c r="G185"/>
      <c r="K185" s="121"/>
      <c r="P185" s="121"/>
      <c r="R185"/>
      <c r="U185" s="122"/>
      <c r="V185" s="122"/>
      <c r="W185" s="122"/>
      <c r="X185" s="101"/>
      <c r="Y185" s="101"/>
      <c r="Z185" s="101"/>
      <c r="AA185" s="101"/>
      <c r="AB185" s="101"/>
      <c r="AC185" s="101"/>
      <c r="AD185" s="108" t="e">
        <f t="shared" si="1"/>
        <v>#DIV/0!</v>
      </c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</row>
    <row r="186" spans="4:46" ht="15">
      <c r="D186" s="121"/>
      <c r="E186" s="121"/>
      <c r="F186" s="121"/>
      <c r="G186"/>
      <c r="K186" s="121"/>
      <c r="P186" s="121"/>
      <c r="R186"/>
      <c r="U186" s="122"/>
      <c r="V186" s="122"/>
      <c r="W186" s="122"/>
      <c r="X186" s="101"/>
      <c r="Y186" s="101"/>
      <c r="Z186" s="101"/>
      <c r="AA186" s="101"/>
      <c r="AB186" s="101"/>
      <c r="AC186" s="101"/>
      <c r="AD186" s="108" t="e">
        <f t="shared" si="1"/>
        <v>#DIV/0!</v>
      </c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</row>
    <row r="187" spans="4:46" ht="15">
      <c r="D187" s="121"/>
      <c r="E187" s="121"/>
      <c r="F187" s="121"/>
      <c r="G187"/>
      <c r="K187" s="121"/>
      <c r="P187" s="121"/>
      <c r="R187"/>
      <c r="U187" s="122"/>
      <c r="V187" s="122"/>
      <c r="W187" s="122"/>
      <c r="X187" s="101"/>
      <c r="Y187" s="101"/>
      <c r="Z187" s="101"/>
      <c r="AA187" s="101"/>
      <c r="AB187" s="101"/>
      <c r="AC187" s="101"/>
      <c r="AD187" s="108" t="e">
        <f t="shared" si="1"/>
        <v>#DIV/0!</v>
      </c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</row>
    <row r="188" spans="4:46" ht="15">
      <c r="D188" s="121"/>
      <c r="E188" s="121"/>
      <c r="F188" s="121"/>
      <c r="G188"/>
      <c r="K188" s="121"/>
      <c r="P188" s="121"/>
      <c r="R188"/>
      <c r="U188" s="122"/>
      <c r="V188" s="122"/>
      <c r="W188" s="122"/>
      <c r="X188" s="101"/>
      <c r="Y188" s="101"/>
      <c r="Z188" s="101"/>
      <c r="AA188" s="101"/>
      <c r="AB188" s="101"/>
      <c r="AC188" s="101"/>
      <c r="AD188" s="108" t="e">
        <f t="shared" si="1"/>
        <v>#DIV/0!</v>
      </c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</row>
    <row r="189" spans="4:46" ht="15">
      <c r="D189" s="121"/>
      <c r="E189" s="121"/>
      <c r="F189" s="121"/>
      <c r="G189"/>
      <c r="K189" s="121"/>
      <c r="P189" s="121"/>
      <c r="R189"/>
      <c r="U189" s="122"/>
      <c r="V189" s="122"/>
      <c r="W189" s="122"/>
      <c r="X189" s="101"/>
      <c r="Y189" s="101"/>
      <c r="Z189" s="101"/>
      <c r="AA189" s="101"/>
      <c r="AB189" s="101"/>
      <c r="AC189" s="101"/>
      <c r="AD189" s="108" t="e">
        <f t="shared" si="1"/>
        <v>#DIV/0!</v>
      </c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</row>
    <row r="190" spans="4:46" ht="15">
      <c r="D190" s="121"/>
      <c r="E190" s="121"/>
      <c r="F190" s="121"/>
      <c r="G190"/>
      <c r="K190" s="121"/>
      <c r="P190" s="121"/>
      <c r="R190"/>
      <c r="U190" s="122"/>
      <c r="V190" s="122"/>
      <c r="W190" s="122"/>
      <c r="X190" s="101"/>
      <c r="Y190" s="101"/>
      <c r="Z190" s="101"/>
      <c r="AA190" s="101"/>
      <c r="AB190" s="101"/>
      <c r="AC190" s="101"/>
      <c r="AD190" s="108" t="e">
        <f t="shared" si="1"/>
        <v>#DIV/0!</v>
      </c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</row>
    <row r="191" spans="4:46" ht="15">
      <c r="D191" s="121"/>
      <c r="E191" s="121"/>
      <c r="F191" s="121"/>
      <c r="G191"/>
      <c r="K191" s="121"/>
      <c r="P191" s="121"/>
      <c r="R191"/>
      <c r="U191" s="122"/>
      <c r="V191" s="122"/>
      <c r="W191" s="122"/>
      <c r="X191" s="101"/>
      <c r="Y191" s="101"/>
      <c r="Z191" s="101"/>
      <c r="AA191" s="101"/>
      <c r="AB191" s="101"/>
      <c r="AC191" s="101"/>
      <c r="AD191" s="108" t="e">
        <f t="shared" si="1"/>
        <v>#DIV/0!</v>
      </c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</row>
    <row r="192" spans="4:46" ht="15">
      <c r="D192" s="121"/>
      <c r="E192" s="121"/>
      <c r="F192" s="121"/>
      <c r="G192"/>
      <c r="K192" s="121"/>
      <c r="P192" s="121"/>
      <c r="R192"/>
      <c r="U192" s="122"/>
      <c r="V192" s="122"/>
      <c r="W192" s="122"/>
      <c r="X192" s="101"/>
      <c r="Y192" s="101"/>
      <c r="Z192" s="101"/>
      <c r="AA192" s="101"/>
      <c r="AB192" s="101"/>
      <c r="AC192" s="101"/>
      <c r="AD192" s="108" t="e">
        <f t="shared" si="1"/>
        <v>#DIV/0!</v>
      </c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</row>
    <row r="193" spans="4:46" ht="15">
      <c r="D193" s="121"/>
      <c r="E193" s="121"/>
      <c r="F193" s="121"/>
      <c r="G193"/>
      <c r="K193" s="121"/>
      <c r="P193" s="121"/>
      <c r="R193"/>
      <c r="U193" s="122"/>
      <c r="V193" s="122"/>
      <c r="W193" s="122"/>
      <c r="X193" s="101"/>
      <c r="Y193" s="101"/>
      <c r="Z193" s="101"/>
      <c r="AA193" s="101"/>
      <c r="AB193" s="101"/>
      <c r="AC193" s="101"/>
      <c r="AD193" s="108" t="e">
        <f t="shared" si="1"/>
        <v>#DIV/0!</v>
      </c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</row>
    <row r="194" spans="4:46" ht="15">
      <c r="D194" s="121"/>
      <c r="E194" s="121"/>
      <c r="F194" s="121"/>
      <c r="G194"/>
      <c r="K194" s="121"/>
      <c r="P194" s="121"/>
      <c r="R194"/>
      <c r="U194" s="122"/>
      <c r="V194" s="122"/>
      <c r="W194" s="122"/>
      <c r="X194" s="101"/>
      <c r="Y194" s="101"/>
      <c r="Z194" s="101"/>
      <c r="AA194" s="101"/>
      <c r="AB194" s="101"/>
      <c r="AC194" s="101"/>
      <c r="AD194" s="108" t="e">
        <f t="shared" si="1"/>
        <v>#DIV/0!</v>
      </c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</row>
    <row r="195" spans="4:46" ht="15">
      <c r="D195" s="121"/>
      <c r="E195" s="121"/>
      <c r="F195" s="121"/>
      <c r="G195"/>
      <c r="K195" s="121"/>
      <c r="P195" s="121"/>
      <c r="R195"/>
      <c r="U195" s="122"/>
      <c r="V195" s="122"/>
      <c r="W195" s="122"/>
      <c r="X195" s="101"/>
      <c r="Y195" s="101"/>
      <c r="Z195" s="101"/>
      <c r="AA195" s="101"/>
      <c r="AB195" s="101"/>
      <c r="AC195" s="101"/>
      <c r="AD195" s="108" t="e">
        <f t="shared" si="1"/>
        <v>#DIV/0!</v>
      </c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</row>
    <row r="196" spans="4:46" ht="15">
      <c r="D196" s="121"/>
      <c r="E196" s="121"/>
      <c r="F196" s="121"/>
      <c r="G196"/>
      <c r="K196" s="121"/>
      <c r="P196" s="121"/>
      <c r="R196"/>
      <c r="U196" s="122"/>
      <c r="V196" s="122"/>
      <c r="W196" s="122"/>
      <c r="X196" s="101"/>
      <c r="Y196" s="101"/>
      <c r="Z196" s="101"/>
      <c r="AA196" s="101"/>
      <c r="AB196" s="101"/>
      <c r="AC196" s="101"/>
      <c r="AD196" s="108" t="e">
        <f aca="true" t="shared" si="2" ref="AD196:AD259">V196/U196</f>
        <v>#DIV/0!</v>
      </c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</row>
    <row r="197" spans="4:46" ht="15">
      <c r="D197" s="121"/>
      <c r="E197" s="121"/>
      <c r="F197" s="121"/>
      <c r="G197"/>
      <c r="K197" s="121"/>
      <c r="P197" s="121"/>
      <c r="R197"/>
      <c r="U197" s="122"/>
      <c r="V197" s="122"/>
      <c r="W197" s="122"/>
      <c r="X197" s="101"/>
      <c r="Y197" s="101"/>
      <c r="Z197" s="101"/>
      <c r="AA197" s="101"/>
      <c r="AB197" s="101"/>
      <c r="AC197" s="101"/>
      <c r="AD197" s="108" t="e">
        <f t="shared" si="2"/>
        <v>#DIV/0!</v>
      </c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</row>
    <row r="198" spans="4:46" ht="15">
      <c r="D198" s="121"/>
      <c r="E198" s="121"/>
      <c r="F198" s="121"/>
      <c r="G198"/>
      <c r="K198" s="121"/>
      <c r="P198" s="121"/>
      <c r="R198"/>
      <c r="U198" s="122"/>
      <c r="V198" s="122"/>
      <c r="W198" s="122"/>
      <c r="X198" s="101"/>
      <c r="Y198" s="101"/>
      <c r="Z198" s="101"/>
      <c r="AA198" s="101"/>
      <c r="AB198" s="101"/>
      <c r="AC198" s="101"/>
      <c r="AD198" s="108" t="e">
        <f t="shared" si="2"/>
        <v>#DIV/0!</v>
      </c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</row>
    <row r="199" spans="4:46" ht="15">
      <c r="D199" s="121"/>
      <c r="E199" s="121"/>
      <c r="F199" s="121"/>
      <c r="G199"/>
      <c r="K199" s="121"/>
      <c r="P199" s="121"/>
      <c r="R199"/>
      <c r="U199" s="122"/>
      <c r="V199" s="122"/>
      <c r="W199" s="122"/>
      <c r="X199" s="101"/>
      <c r="Y199" s="101"/>
      <c r="Z199" s="101"/>
      <c r="AA199" s="101"/>
      <c r="AB199" s="101"/>
      <c r="AC199" s="101"/>
      <c r="AD199" s="108" t="e">
        <f t="shared" si="2"/>
        <v>#DIV/0!</v>
      </c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</row>
    <row r="200" spans="4:46" ht="15">
      <c r="D200" s="121"/>
      <c r="E200" s="121"/>
      <c r="F200" s="121"/>
      <c r="G200"/>
      <c r="K200" s="121"/>
      <c r="P200" s="121"/>
      <c r="R200"/>
      <c r="U200" s="122"/>
      <c r="V200" s="122"/>
      <c r="W200" s="122"/>
      <c r="X200" s="101"/>
      <c r="Y200" s="101"/>
      <c r="Z200" s="101"/>
      <c r="AA200" s="101"/>
      <c r="AB200" s="101"/>
      <c r="AC200" s="101"/>
      <c r="AD200" s="108" t="e">
        <f t="shared" si="2"/>
        <v>#DIV/0!</v>
      </c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</row>
    <row r="201" spans="4:46" ht="15">
      <c r="D201" s="121"/>
      <c r="E201" s="121"/>
      <c r="F201" s="121"/>
      <c r="G201"/>
      <c r="K201" s="121"/>
      <c r="P201" s="121"/>
      <c r="R201"/>
      <c r="U201" s="122"/>
      <c r="V201" s="122"/>
      <c r="W201" s="122"/>
      <c r="X201" s="101"/>
      <c r="Y201" s="101"/>
      <c r="Z201" s="101"/>
      <c r="AA201" s="101"/>
      <c r="AB201" s="101"/>
      <c r="AC201" s="101"/>
      <c r="AD201" s="108" t="e">
        <f t="shared" si="2"/>
        <v>#DIV/0!</v>
      </c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</row>
    <row r="202" spans="4:46" ht="15">
      <c r="D202" s="121"/>
      <c r="E202" s="121"/>
      <c r="F202" s="121"/>
      <c r="G202"/>
      <c r="K202" s="121"/>
      <c r="P202" s="121"/>
      <c r="R202"/>
      <c r="U202" s="122"/>
      <c r="V202" s="122"/>
      <c r="W202" s="122"/>
      <c r="X202" s="101"/>
      <c r="Y202" s="101"/>
      <c r="Z202" s="101"/>
      <c r="AA202" s="101"/>
      <c r="AB202" s="101"/>
      <c r="AC202" s="101"/>
      <c r="AD202" s="108" t="e">
        <f t="shared" si="2"/>
        <v>#DIV/0!</v>
      </c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</row>
    <row r="203" spans="4:46" ht="15">
      <c r="D203" s="121"/>
      <c r="E203" s="121"/>
      <c r="F203" s="121"/>
      <c r="G203"/>
      <c r="K203" s="121"/>
      <c r="P203" s="121"/>
      <c r="R203"/>
      <c r="U203" s="122"/>
      <c r="V203" s="122"/>
      <c r="W203" s="122"/>
      <c r="X203" s="101"/>
      <c r="Y203" s="101"/>
      <c r="Z203" s="101"/>
      <c r="AA203" s="101"/>
      <c r="AB203" s="101"/>
      <c r="AC203" s="101"/>
      <c r="AD203" s="108" t="e">
        <f t="shared" si="2"/>
        <v>#DIV/0!</v>
      </c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</row>
    <row r="204" spans="4:46" ht="15">
      <c r="D204" s="121"/>
      <c r="E204" s="121"/>
      <c r="F204" s="121"/>
      <c r="G204"/>
      <c r="K204" s="121"/>
      <c r="P204" s="121"/>
      <c r="R204"/>
      <c r="U204" s="122"/>
      <c r="V204" s="122"/>
      <c r="W204" s="122"/>
      <c r="X204" s="101"/>
      <c r="Y204" s="101"/>
      <c r="Z204" s="101"/>
      <c r="AA204" s="101"/>
      <c r="AB204" s="101"/>
      <c r="AC204" s="101"/>
      <c r="AD204" s="108" t="e">
        <f t="shared" si="2"/>
        <v>#DIV/0!</v>
      </c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</row>
    <row r="205" spans="4:46" ht="15">
      <c r="D205" s="121"/>
      <c r="E205" s="121"/>
      <c r="F205" s="121"/>
      <c r="G205"/>
      <c r="K205" s="121"/>
      <c r="P205" s="121"/>
      <c r="R205"/>
      <c r="U205" s="122"/>
      <c r="V205" s="122"/>
      <c r="W205" s="122"/>
      <c r="X205" s="101"/>
      <c r="Y205" s="101"/>
      <c r="Z205" s="101"/>
      <c r="AA205" s="101"/>
      <c r="AB205" s="101"/>
      <c r="AC205" s="101"/>
      <c r="AD205" s="108" t="e">
        <f t="shared" si="2"/>
        <v>#DIV/0!</v>
      </c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</row>
    <row r="206" spans="4:46" ht="15">
      <c r="D206" s="121"/>
      <c r="E206" s="121"/>
      <c r="F206" s="121"/>
      <c r="G206"/>
      <c r="K206" s="121"/>
      <c r="P206" s="121"/>
      <c r="R206"/>
      <c r="U206" s="122"/>
      <c r="V206" s="122"/>
      <c r="W206" s="122"/>
      <c r="X206" s="101"/>
      <c r="Y206" s="101"/>
      <c r="Z206" s="101"/>
      <c r="AA206" s="101"/>
      <c r="AB206" s="101"/>
      <c r="AC206" s="101"/>
      <c r="AD206" s="108" t="e">
        <f t="shared" si="2"/>
        <v>#DIV/0!</v>
      </c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</row>
    <row r="207" spans="4:46" ht="15">
      <c r="D207" s="121"/>
      <c r="E207" s="121"/>
      <c r="F207" s="121"/>
      <c r="G207"/>
      <c r="K207" s="121"/>
      <c r="P207" s="121"/>
      <c r="R207"/>
      <c r="U207" s="122"/>
      <c r="V207" s="122"/>
      <c r="W207" s="122"/>
      <c r="X207" s="101"/>
      <c r="Y207" s="101"/>
      <c r="Z207" s="101"/>
      <c r="AA207" s="101"/>
      <c r="AB207" s="101"/>
      <c r="AC207" s="101"/>
      <c r="AD207" s="108" t="e">
        <f t="shared" si="2"/>
        <v>#DIV/0!</v>
      </c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</row>
    <row r="208" spans="4:46" ht="15">
      <c r="D208" s="121"/>
      <c r="E208" s="121"/>
      <c r="F208" s="121"/>
      <c r="G208"/>
      <c r="K208" s="121"/>
      <c r="P208" s="121"/>
      <c r="R208"/>
      <c r="U208" s="122"/>
      <c r="V208" s="122"/>
      <c r="W208" s="122"/>
      <c r="X208" s="101"/>
      <c r="Y208" s="101"/>
      <c r="Z208" s="101"/>
      <c r="AA208" s="101"/>
      <c r="AB208" s="101"/>
      <c r="AC208" s="101"/>
      <c r="AD208" s="108" t="e">
        <f t="shared" si="2"/>
        <v>#DIV/0!</v>
      </c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</row>
    <row r="209" spans="4:46" ht="15">
      <c r="D209" s="121"/>
      <c r="E209" s="121"/>
      <c r="F209" s="121"/>
      <c r="G209"/>
      <c r="K209" s="121"/>
      <c r="P209" s="121"/>
      <c r="R209"/>
      <c r="U209" s="122"/>
      <c r="V209" s="122"/>
      <c r="W209" s="122"/>
      <c r="X209" s="101"/>
      <c r="Y209" s="101"/>
      <c r="Z209" s="101"/>
      <c r="AA209" s="101"/>
      <c r="AB209" s="101"/>
      <c r="AC209" s="101"/>
      <c r="AD209" s="108" t="e">
        <f t="shared" si="2"/>
        <v>#DIV/0!</v>
      </c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</row>
    <row r="210" spans="4:46" ht="15">
      <c r="D210" s="121"/>
      <c r="E210" s="121"/>
      <c r="F210" s="121"/>
      <c r="G210"/>
      <c r="K210" s="121"/>
      <c r="P210" s="121"/>
      <c r="R210"/>
      <c r="U210" s="122"/>
      <c r="V210" s="122"/>
      <c r="W210" s="122"/>
      <c r="X210" s="101"/>
      <c r="Y210" s="101"/>
      <c r="Z210" s="101"/>
      <c r="AA210" s="101"/>
      <c r="AB210" s="101"/>
      <c r="AC210" s="101"/>
      <c r="AD210" s="108" t="e">
        <f t="shared" si="2"/>
        <v>#DIV/0!</v>
      </c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</row>
    <row r="211" spans="4:46" ht="15">
      <c r="D211" s="121"/>
      <c r="E211" s="121"/>
      <c r="F211" s="121"/>
      <c r="G211"/>
      <c r="K211" s="121"/>
      <c r="P211" s="121"/>
      <c r="R211"/>
      <c r="U211" s="122"/>
      <c r="V211" s="122"/>
      <c r="W211" s="122"/>
      <c r="X211" s="101"/>
      <c r="Y211" s="101"/>
      <c r="Z211" s="101"/>
      <c r="AA211" s="101"/>
      <c r="AB211" s="101"/>
      <c r="AC211" s="101"/>
      <c r="AD211" s="108" t="e">
        <f t="shared" si="2"/>
        <v>#DIV/0!</v>
      </c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</row>
    <row r="212" spans="4:46" ht="15">
      <c r="D212" s="121"/>
      <c r="E212" s="121"/>
      <c r="F212" s="121"/>
      <c r="G212"/>
      <c r="K212" s="121"/>
      <c r="P212" s="121"/>
      <c r="R212"/>
      <c r="U212" s="122"/>
      <c r="V212" s="122"/>
      <c r="W212" s="122"/>
      <c r="X212" s="101"/>
      <c r="Y212" s="101"/>
      <c r="Z212" s="101"/>
      <c r="AA212" s="101"/>
      <c r="AB212" s="101"/>
      <c r="AC212" s="101"/>
      <c r="AD212" s="108" t="e">
        <f t="shared" si="2"/>
        <v>#DIV/0!</v>
      </c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</row>
    <row r="213" spans="4:46" ht="15">
      <c r="D213" s="121"/>
      <c r="E213" s="121"/>
      <c r="F213" s="121"/>
      <c r="G213"/>
      <c r="K213" s="121"/>
      <c r="P213" s="121"/>
      <c r="R213"/>
      <c r="U213" s="122"/>
      <c r="V213" s="122"/>
      <c r="W213" s="122"/>
      <c r="X213" s="101"/>
      <c r="Y213" s="101"/>
      <c r="Z213" s="101"/>
      <c r="AA213" s="101"/>
      <c r="AB213" s="101"/>
      <c r="AC213" s="101"/>
      <c r="AD213" s="108" t="e">
        <f t="shared" si="2"/>
        <v>#DIV/0!</v>
      </c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</row>
    <row r="214" spans="4:46" ht="15">
      <c r="D214" s="121"/>
      <c r="E214" s="121"/>
      <c r="F214" s="121"/>
      <c r="G214"/>
      <c r="K214" s="121"/>
      <c r="P214" s="121"/>
      <c r="R214"/>
      <c r="U214" s="122"/>
      <c r="V214" s="122"/>
      <c r="W214" s="122"/>
      <c r="X214" s="101"/>
      <c r="Y214" s="101"/>
      <c r="Z214" s="101"/>
      <c r="AA214" s="101"/>
      <c r="AB214" s="101"/>
      <c r="AC214" s="101"/>
      <c r="AD214" s="108" t="e">
        <f t="shared" si="2"/>
        <v>#DIV/0!</v>
      </c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</row>
    <row r="215" spans="4:46" ht="15">
      <c r="D215" s="121"/>
      <c r="E215" s="121"/>
      <c r="F215" s="121"/>
      <c r="G215"/>
      <c r="K215" s="121"/>
      <c r="P215" s="121"/>
      <c r="R215"/>
      <c r="U215" s="122"/>
      <c r="V215" s="122"/>
      <c r="W215" s="122"/>
      <c r="X215" s="101"/>
      <c r="Y215" s="101"/>
      <c r="Z215" s="101"/>
      <c r="AA215" s="101"/>
      <c r="AB215" s="101"/>
      <c r="AC215" s="101"/>
      <c r="AD215" s="108" t="e">
        <f t="shared" si="2"/>
        <v>#DIV/0!</v>
      </c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</row>
    <row r="216" spans="4:46" ht="15">
      <c r="D216" s="121"/>
      <c r="E216" s="121"/>
      <c r="F216" s="121"/>
      <c r="G216"/>
      <c r="K216" s="121"/>
      <c r="P216" s="121"/>
      <c r="R216"/>
      <c r="U216" s="122"/>
      <c r="V216" s="122"/>
      <c r="W216" s="122"/>
      <c r="X216" s="101"/>
      <c r="Y216" s="101"/>
      <c r="Z216" s="101"/>
      <c r="AA216" s="101"/>
      <c r="AB216" s="101"/>
      <c r="AC216" s="101"/>
      <c r="AD216" s="108" t="e">
        <f t="shared" si="2"/>
        <v>#DIV/0!</v>
      </c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</row>
    <row r="217" spans="4:46" ht="15">
      <c r="D217" s="121"/>
      <c r="E217" s="121"/>
      <c r="F217" s="121"/>
      <c r="G217"/>
      <c r="K217" s="121"/>
      <c r="P217" s="121"/>
      <c r="R217"/>
      <c r="U217" s="122"/>
      <c r="V217" s="122"/>
      <c r="W217" s="122"/>
      <c r="X217" s="101"/>
      <c r="Y217" s="101"/>
      <c r="Z217" s="101"/>
      <c r="AA217" s="101"/>
      <c r="AB217" s="101"/>
      <c r="AC217" s="101"/>
      <c r="AD217" s="108" t="e">
        <f t="shared" si="2"/>
        <v>#DIV/0!</v>
      </c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</row>
    <row r="218" spans="4:46" ht="15">
      <c r="D218" s="121"/>
      <c r="E218" s="121"/>
      <c r="F218" s="121"/>
      <c r="G218"/>
      <c r="K218" s="121"/>
      <c r="P218" s="121"/>
      <c r="R218"/>
      <c r="U218" s="122"/>
      <c r="V218" s="122"/>
      <c r="W218" s="122"/>
      <c r="X218" s="101"/>
      <c r="Y218" s="101"/>
      <c r="Z218" s="101"/>
      <c r="AA218" s="101"/>
      <c r="AB218" s="101"/>
      <c r="AC218" s="101"/>
      <c r="AD218" s="108" t="e">
        <f t="shared" si="2"/>
        <v>#DIV/0!</v>
      </c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</row>
    <row r="219" spans="4:46" ht="15">
      <c r="D219" s="121"/>
      <c r="E219" s="121"/>
      <c r="F219" s="121"/>
      <c r="G219"/>
      <c r="K219" s="121"/>
      <c r="P219" s="121"/>
      <c r="R219"/>
      <c r="U219" s="122"/>
      <c r="V219" s="122"/>
      <c r="W219" s="122"/>
      <c r="X219" s="101"/>
      <c r="Y219" s="101"/>
      <c r="Z219" s="101"/>
      <c r="AA219" s="101"/>
      <c r="AB219" s="101"/>
      <c r="AC219" s="101"/>
      <c r="AD219" s="108" t="e">
        <f t="shared" si="2"/>
        <v>#DIV/0!</v>
      </c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</row>
    <row r="220" spans="1:46" s="110" customFormat="1" ht="15">
      <c r="A220"/>
      <c r="B220"/>
      <c r="C220"/>
      <c r="D220" s="121"/>
      <c r="E220" s="121"/>
      <c r="F220" s="121"/>
      <c r="G220"/>
      <c r="H220"/>
      <c r="I220"/>
      <c r="J220"/>
      <c r="K220" s="121"/>
      <c r="L220"/>
      <c r="M220"/>
      <c r="N220"/>
      <c r="O220"/>
      <c r="P220" s="121"/>
      <c r="Q220"/>
      <c r="R220"/>
      <c r="S220"/>
      <c r="T220"/>
      <c r="U220" s="122"/>
      <c r="V220" s="122"/>
      <c r="W220" s="122"/>
      <c r="X220" s="109"/>
      <c r="Y220" s="109"/>
      <c r="Z220" s="109"/>
      <c r="AA220" s="109"/>
      <c r="AB220" s="109"/>
      <c r="AC220" s="109"/>
      <c r="AD220" s="108" t="e">
        <f t="shared" si="2"/>
        <v>#DIV/0!</v>
      </c>
      <c r="AE220" s="124"/>
      <c r="AF220" s="124"/>
      <c r="AG220" s="124"/>
      <c r="AH220" s="124"/>
      <c r="AI220" s="124"/>
      <c r="AJ220" s="124"/>
      <c r="AK220" s="124"/>
      <c r="AL220" s="124"/>
      <c r="AM220" s="124"/>
      <c r="AN220" s="124"/>
      <c r="AO220" s="124"/>
      <c r="AP220" s="124"/>
      <c r="AQ220" s="124"/>
      <c r="AR220" s="124"/>
      <c r="AS220" s="124"/>
      <c r="AT220" s="124"/>
    </row>
    <row r="221" spans="4:46" ht="15">
      <c r="D221" s="121"/>
      <c r="E221" s="121"/>
      <c r="F221" s="121"/>
      <c r="G221"/>
      <c r="K221" s="121"/>
      <c r="P221" s="121"/>
      <c r="R221"/>
      <c r="U221" s="122"/>
      <c r="V221" s="122"/>
      <c r="W221" s="122"/>
      <c r="X221" s="101"/>
      <c r="Y221" s="101"/>
      <c r="Z221" s="101"/>
      <c r="AA221" s="101"/>
      <c r="AB221" s="101"/>
      <c r="AC221" s="101"/>
      <c r="AD221" s="108" t="e">
        <f t="shared" si="2"/>
        <v>#DIV/0!</v>
      </c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</row>
    <row r="222" spans="1:46" s="123" customFormat="1" ht="15">
      <c r="A222"/>
      <c r="B222"/>
      <c r="C222"/>
      <c r="D222" s="121"/>
      <c r="E222" s="121"/>
      <c r="F222" s="121"/>
      <c r="G222"/>
      <c r="H222"/>
      <c r="I222"/>
      <c r="J222"/>
      <c r="K222" s="121"/>
      <c r="L222"/>
      <c r="M222"/>
      <c r="N222"/>
      <c r="O222"/>
      <c r="P222" s="121"/>
      <c r="Q222"/>
      <c r="R222"/>
      <c r="S222"/>
      <c r="T222"/>
      <c r="U222" s="122"/>
      <c r="V222" s="122"/>
      <c r="W222" s="122"/>
      <c r="X222" s="107"/>
      <c r="Y222" s="107"/>
      <c r="Z222" s="107"/>
      <c r="AA222" s="107"/>
      <c r="AB222" s="107"/>
      <c r="AC222" s="107"/>
      <c r="AD222" s="108" t="e">
        <f t="shared" si="2"/>
        <v>#DIV/0!</v>
      </c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</row>
    <row r="223" spans="4:46" ht="15">
      <c r="D223" s="121"/>
      <c r="E223" s="121"/>
      <c r="F223" s="121"/>
      <c r="G223"/>
      <c r="K223" s="121"/>
      <c r="P223" s="121"/>
      <c r="R223"/>
      <c r="U223" s="122"/>
      <c r="V223" s="122"/>
      <c r="W223" s="122"/>
      <c r="X223" s="101"/>
      <c r="Y223" s="101"/>
      <c r="Z223" s="101"/>
      <c r="AA223" s="101"/>
      <c r="AB223" s="101"/>
      <c r="AC223" s="101"/>
      <c r="AD223" s="108" t="e">
        <f t="shared" si="2"/>
        <v>#DIV/0!</v>
      </c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</row>
    <row r="224" spans="4:46" ht="15">
      <c r="D224" s="121"/>
      <c r="E224" s="121"/>
      <c r="F224" s="121"/>
      <c r="G224"/>
      <c r="K224" s="121"/>
      <c r="P224" s="121"/>
      <c r="R224"/>
      <c r="U224" s="122"/>
      <c r="V224" s="122"/>
      <c r="W224" s="122"/>
      <c r="X224" s="101"/>
      <c r="Y224" s="101"/>
      <c r="Z224" s="101"/>
      <c r="AA224" s="101"/>
      <c r="AB224" s="101"/>
      <c r="AC224" s="101"/>
      <c r="AD224" s="108" t="e">
        <f t="shared" si="2"/>
        <v>#DIV/0!</v>
      </c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</row>
    <row r="225" spans="4:46" ht="15">
      <c r="D225" s="121"/>
      <c r="E225" s="121"/>
      <c r="F225" s="121"/>
      <c r="G225"/>
      <c r="K225" s="121"/>
      <c r="P225" s="121"/>
      <c r="R225"/>
      <c r="U225" s="122"/>
      <c r="V225" s="122"/>
      <c r="W225" s="122"/>
      <c r="X225" s="101"/>
      <c r="Y225" s="101"/>
      <c r="Z225" s="101"/>
      <c r="AA225" s="101"/>
      <c r="AB225" s="101"/>
      <c r="AC225" s="101"/>
      <c r="AD225" s="108" t="e">
        <f t="shared" si="2"/>
        <v>#DIV/0!</v>
      </c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</row>
    <row r="226" spans="4:46" ht="15">
      <c r="D226" s="121"/>
      <c r="E226" s="121"/>
      <c r="F226" s="121"/>
      <c r="G226"/>
      <c r="K226" s="121"/>
      <c r="P226" s="121"/>
      <c r="R226"/>
      <c r="U226" s="122"/>
      <c r="V226" s="122"/>
      <c r="W226" s="122"/>
      <c r="X226" s="101"/>
      <c r="Y226" s="101"/>
      <c r="Z226" s="101"/>
      <c r="AA226" s="101"/>
      <c r="AB226" s="101"/>
      <c r="AC226" s="101"/>
      <c r="AD226" s="108" t="e">
        <f t="shared" si="2"/>
        <v>#DIV/0!</v>
      </c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</row>
    <row r="227" spans="4:46" ht="15">
      <c r="D227" s="121"/>
      <c r="E227" s="121"/>
      <c r="F227" s="121"/>
      <c r="G227"/>
      <c r="K227" s="121"/>
      <c r="P227" s="121"/>
      <c r="R227"/>
      <c r="U227" s="122"/>
      <c r="V227" s="122"/>
      <c r="W227" s="122"/>
      <c r="X227" s="101"/>
      <c r="Y227" s="101"/>
      <c r="Z227" s="101"/>
      <c r="AA227" s="101"/>
      <c r="AB227" s="101"/>
      <c r="AC227" s="101"/>
      <c r="AD227" s="108" t="e">
        <f t="shared" si="2"/>
        <v>#DIV/0!</v>
      </c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</row>
    <row r="228" spans="4:46" ht="15">
      <c r="D228" s="121"/>
      <c r="E228" s="121"/>
      <c r="F228" s="121"/>
      <c r="G228"/>
      <c r="K228" s="121"/>
      <c r="P228" s="121"/>
      <c r="R228"/>
      <c r="U228" s="122"/>
      <c r="V228" s="122"/>
      <c r="W228" s="122"/>
      <c r="X228" s="101"/>
      <c r="Y228" s="101"/>
      <c r="Z228" s="101"/>
      <c r="AA228" s="101"/>
      <c r="AB228" s="101"/>
      <c r="AC228" s="101"/>
      <c r="AD228" s="108" t="e">
        <f t="shared" si="2"/>
        <v>#DIV/0!</v>
      </c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</row>
    <row r="229" spans="4:46" ht="15">
      <c r="D229" s="121"/>
      <c r="E229" s="121"/>
      <c r="F229" s="121"/>
      <c r="G229"/>
      <c r="K229" s="121"/>
      <c r="P229" s="121"/>
      <c r="R229"/>
      <c r="U229" s="122"/>
      <c r="V229" s="122"/>
      <c r="W229" s="122"/>
      <c r="X229" s="101"/>
      <c r="Y229" s="101"/>
      <c r="Z229" s="101"/>
      <c r="AA229" s="101"/>
      <c r="AB229" s="101"/>
      <c r="AC229" s="101"/>
      <c r="AD229" s="108" t="e">
        <f t="shared" si="2"/>
        <v>#DIV/0!</v>
      </c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</row>
    <row r="230" spans="4:46" ht="17.25" customHeight="1">
      <c r="D230" s="121"/>
      <c r="E230" s="121"/>
      <c r="F230" s="121"/>
      <c r="G230"/>
      <c r="K230" s="121"/>
      <c r="P230" s="121"/>
      <c r="R230"/>
      <c r="U230" s="122"/>
      <c r="V230" s="122"/>
      <c r="W230" s="122"/>
      <c r="X230" s="101"/>
      <c r="Y230" s="101"/>
      <c r="Z230" s="101"/>
      <c r="AA230" s="101"/>
      <c r="AB230" s="101"/>
      <c r="AC230" s="101"/>
      <c r="AD230" s="108" t="e">
        <f t="shared" si="2"/>
        <v>#DIV/0!</v>
      </c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</row>
    <row r="231" spans="4:46" ht="15">
      <c r="D231" s="121"/>
      <c r="E231" s="121"/>
      <c r="F231" s="121"/>
      <c r="G231"/>
      <c r="K231" s="121"/>
      <c r="P231" s="121"/>
      <c r="R231"/>
      <c r="U231" s="122"/>
      <c r="V231" s="122"/>
      <c r="W231" s="122"/>
      <c r="X231" s="101"/>
      <c r="Y231" s="101"/>
      <c r="Z231" s="101"/>
      <c r="AA231" s="101"/>
      <c r="AB231" s="101"/>
      <c r="AC231" s="101"/>
      <c r="AD231" s="108" t="e">
        <f t="shared" si="2"/>
        <v>#DIV/0!</v>
      </c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</row>
    <row r="232" spans="4:46" ht="15">
      <c r="D232" s="121"/>
      <c r="E232" s="121"/>
      <c r="F232" s="121"/>
      <c r="G232"/>
      <c r="K232" s="121"/>
      <c r="P232" s="121"/>
      <c r="R232"/>
      <c r="U232" s="122"/>
      <c r="V232" s="122"/>
      <c r="W232" s="122"/>
      <c r="X232" s="101"/>
      <c r="Y232" s="101"/>
      <c r="Z232" s="101"/>
      <c r="AA232" s="101"/>
      <c r="AB232" s="101"/>
      <c r="AC232" s="101"/>
      <c r="AD232" s="108" t="e">
        <f t="shared" si="2"/>
        <v>#DIV/0!</v>
      </c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</row>
    <row r="233" spans="4:46" ht="15">
      <c r="D233" s="121"/>
      <c r="E233" s="121"/>
      <c r="F233" s="121"/>
      <c r="G233"/>
      <c r="K233" s="121"/>
      <c r="P233" s="121"/>
      <c r="R233"/>
      <c r="U233" s="122"/>
      <c r="V233" s="122"/>
      <c r="W233" s="122"/>
      <c r="X233" s="101"/>
      <c r="Y233" s="101"/>
      <c r="Z233" s="101"/>
      <c r="AA233" s="101"/>
      <c r="AB233" s="101"/>
      <c r="AC233" s="101"/>
      <c r="AD233" s="108" t="e">
        <f t="shared" si="2"/>
        <v>#DIV/0!</v>
      </c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</row>
    <row r="234" spans="4:46" ht="15">
      <c r="D234" s="121"/>
      <c r="E234" s="121"/>
      <c r="F234" s="121"/>
      <c r="G234"/>
      <c r="K234" s="121"/>
      <c r="P234" s="121"/>
      <c r="R234"/>
      <c r="U234" s="122"/>
      <c r="V234" s="122"/>
      <c r="W234" s="122"/>
      <c r="X234" s="101"/>
      <c r="Y234" s="101"/>
      <c r="Z234" s="101"/>
      <c r="AA234" s="101"/>
      <c r="AB234" s="101"/>
      <c r="AC234" s="101"/>
      <c r="AD234" s="108" t="e">
        <f t="shared" si="2"/>
        <v>#DIV/0!</v>
      </c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</row>
    <row r="235" spans="4:46" ht="15">
      <c r="D235" s="121"/>
      <c r="E235" s="121"/>
      <c r="F235" s="121"/>
      <c r="G235"/>
      <c r="K235" s="121"/>
      <c r="P235" s="121"/>
      <c r="R235"/>
      <c r="U235" s="122"/>
      <c r="V235" s="122"/>
      <c r="W235" s="122"/>
      <c r="X235" s="101"/>
      <c r="Y235" s="101"/>
      <c r="Z235" s="101"/>
      <c r="AA235" s="101"/>
      <c r="AB235" s="101"/>
      <c r="AC235" s="101"/>
      <c r="AD235" s="108" t="e">
        <f t="shared" si="2"/>
        <v>#DIV/0!</v>
      </c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</row>
    <row r="236" spans="4:46" ht="15">
      <c r="D236" s="121"/>
      <c r="E236" s="121"/>
      <c r="F236" s="121"/>
      <c r="G236"/>
      <c r="K236" s="121"/>
      <c r="P236" s="121"/>
      <c r="R236"/>
      <c r="U236" s="122"/>
      <c r="V236" s="122"/>
      <c r="W236" s="122"/>
      <c r="X236" s="101"/>
      <c r="Y236" s="101"/>
      <c r="Z236" s="101"/>
      <c r="AA236" s="101"/>
      <c r="AB236" s="101"/>
      <c r="AC236" s="101"/>
      <c r="AD236" s="108" t="e">
        <f t="shared" si="2"/>
        <v>#DIV/0!</v>
      </c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</row>
    <row r="237" spans="4:46" ht="15">
      <c r="D237" s="121"/>
      <c r="E237" s="121"/>
      <c r="F237" s="121"/>
      <c r="G237"/>
      <c r="K237" s="121"/>
      <c r="P237" s="121"/>
      <c r="R237"/>
      <c r="U237" s="122"/>
      <c r="V237" s="122"/>
      <c r="W237" s="122"/>
      <c r="X237" s="101"/>
      <c r="Y237" s="101"/>
      <c r="Z237" s="101"/>
      <c r="AA237" s="101"/>
      <c r="AB237" s="101"/>
      <c r="AC237" s="101"/>
      <c r="AD237" s="108" t="e">
        <f t="shared" si="2"/>
        <v>#DIV/0!</v>
      </c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</row>
    <row r="238" spans="4:46" ht="15">
      <c r="D238" s="121"/>
      <c r="E238" s="121"/>
      <c r="F238" s="121"/>
      <c r="G238"/>
      <c r="K238" s="121"/>
      <c r="P238" s="121"/>
      <c r="R238"/>
      <c r="U238" s="122"/>
      <c r="V238" s="122"/>
      <c r="W238" s="122"/>
      <c r="X238" s="101"/>
      <c r="Y238" s="101"/>
      <c r="Z238" s="101"/>
      <c r="AA238" s="101"/>
      <c r="AB238" s="101"/>
      <c r="AC238" s="101"/>
      <c r="AD238" s="108" t="e">
        <f t="shared" si="2"/>
        <v>#DIV/0!</v>
      </c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</row>
    <row r="239" spans="4:46" ht="15">
      <c r="D239" s="121"/>
      <c r="E239" s="121"/>
      <c r="F239" s="121"/>
      <c r="G239"/>
      <c r="K239" s="121"/>
      <c r="P239" s="121"/>
      <c r="R239"/>
      <c r="U239" s="122"/>
      <c r="V239" s="122"/>
      <c r="W239" s="122"/>
      <c r="X239" s="101"/>
      <c r="Y239" s="101"/>
      <c r="Z239" s="101"/>
      <c r="AA239" s="101"/>
      <c r="AB239" s="101"/>
      <c r="AC239" s="101"/>
      <c r="AD239" s="108" t="e">
        <f t="shared" si="2"/>
        <v>#DIV/0!</v>
      </c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</row>
    <row r="240" spans="4:46" ht="15">
      <c r="D240" s="121"/>
      <c r="E240" s="121"/>
      <c r="F240" s="121"/>
      <c r="G240"/>
      <c r="K240" s="121"/>
      <c r="P240" s="121"/>
      <c r="R240"/>
      <c r="U240" s="122"/>
      <c r="V240" s="122"/>
      <c r="W240" s="122"/>
      <c r="X240" s="101"/>
      <c r="Y240" s="101"/>
      <c r="Z240" s="101"/>
      <c r="AA240" s="101"/>
      <c r="AB240" s="101"/>
      <c r="AC240" s="101"/>
      <c r="AD240" s="108" t="e">
        <f t="shared" si="2"/>
        <v>#DIV/0!</v>
      </c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</row>
    <row r="241" spans="4:46" ht="15">
      <c r="D241" s="121"/>
      <c r="E241" s="121"/>
      <c r="F241" s="121"/>
      <c r="G241"/>
      <c r="K241" s="121"/>
      <c r="P241" s="121"/>
      <c r="R241"/>
      <c r="U241" s="122"/>
      <c r="V241" s="122"/>
      <c r="W241" s="122"/>
      <c r="X241" s="101"/>
      <c r="Y241" s="101"/>
      <c r="Z241" s="101"/>
      <c r="AA241" s="101"/>
      <c r="AB241" s="101"/>
      <c r="AC241" s="101"/>
      <c r="AD241" s="108" t="e">
        <f t="shared" si="2"/>
        <v>#DIV/0!</v>
      </c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</row>
    <row r="242" spans="4:46" ht="15">
      <c r="D242" s="121"/>
      <c r="E242" s="121"/>
      <c r="F242" s="121"/>
      <c r="G242"/>
      <c r="K242" s="121"/>
      <c r="P242" s="121"/>
      <c r="R242"/>
      <c r="U242" s="122"/>
      <c r="V242" s="122"/>
      <c r="W242" s="122"/>
      <c r="X242" s="101"/>
      <c r="Y242" s="101"/>
      <c r="Z242" s="101"/>
      <c r="AA242" s="101"/>
      <c r="AB242" s="101"/>
      <c r="AC242" s="101"/>
      <c r="AD242" s="108" t="e">
        <f t="shared" si="2"/>
        <v>#DIV/0!</v>
      </c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</row>
    <row r="243" spans="4:46" ht="15">
      <c r="D243" s="121"/>
      <c r="E243" s="121"/>
      <c r="F243" s="121"/>
      <c r="G243"/>
      <c r="K243" s="121"/>
      <c r="P243" s="121"/>
      <c r="R243"/>
      <c r="U243" s="122"/>
      <c r="V243" s="122"/>
      <c r="W243" s="122"/>
      <c r="X243" s="101"/>
      <c r="Y243" s="101"/>
      <c r="Z243" s="101"/>
      <c r="AA243" s="101"/>
      <c r="AB243" s="101"/>
      <c r="AC243" s="101"/>
      <c r="AD243" s="108" t="e">
        <f t="shared" si="2"/>
        <v>#DIV/0!</v>
      </c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</row>
    <row r="244" spans="4:46" ht="15">
      <c r="D244" s="121"/>
      <c r="E244" s="121"/>
      <c r="F244" s="121"/>
      <c r="G244"/>
      <c r="K244" s="121"/>
      <c r="P244" s="121"/>
      <c r="R244"/>
      <c r="U244" s="122"/>
      <c r="V244" s="122"/>
      <c r="W244" s="122"/>
      <c r="X244" s="101"/>
      <c r="Y244" s="101"/>
      <c r="Z244" s="101"/>
      <c r="AA244" s="101"/>
      <c r="AB244" s="101"/>
      <c r="AC244" s="101"/>
      <c r="AD244" s="108" t="e">
        <f t="shared" si="2"/>
        <v>#DIV/0!</v>
      </c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</row>
    <row r="245" spans="4:46" ht="15">
      <c r="D245" s="121"/>
      <c r="E245" s="121"/>
      <c r="F245" s="121"/>
      <c r="G245"/>
      <c r="K245" s="121"/>
      <c r="P245" s="121"/>
      <c r="R245"/>
      <c r="U245" s="122"/>
      <c r="V245" s="122"/>
      <c r="W245" s="122"/>
      <c r="X245" s="101"/>
      <c r="Y245" s="101"/>
      <c r="Z245" s="101"/>
      <c r="AA245" s="101"/>
      <c r="AB245" s="101"/>
      <c r="AC245" s="101"/>
      <c r="AD245" s="108" t="e">
        <f t="shared" si="2"/>
        <v>#DIV/0!</v>
      </c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</row>
    <row r="246" spans="4:46" ht="15">
      <c r="D246" s="121"/>
      <c r="E246" s="121"/>
      <c r="F246" s="121"/>
      <c r="G246"/>
      <c r="K246" s="121"/>
      <c r="P246" s="121"/>
      <c r="R246"/>
      <c r="U246" s="122"/>
      <c r="V246" s="122"/>
      <c r="W246" s="122"/>
      <c r="X246" s="101"/>
      <c r="Y246" s="101"/>
      <c r="Z246" s="101"/>
      <c r="AA246" s="101"/>
      <c r="AB246" s="101"/>
      <c r="AC246" s="101"/>
      <c r="AD246" s="108" t="e">
        <f t="shared" si="2"/>
        <v>#DIV/0!</v>
      </c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</row>
    <row r="247" spans="4:46" ht="15">
      <c r="D247" s="121"/>
      <c r="E247" s="121"/>
      <c r="F247" s="121"/>
      <c r="G247"/>
      <c r="K247" s="121"/>
      <c r="P247" s="121"/>
      <c r="R247"/>
      <c r="U247" s="122"/>
      <c r="V247" s="122"/>
      <c r="W247" s="122"/>
      <c r="X247" s="101"/>
      <c r="Y247" s="101"/>
      <c r="Z247" s="101"/>
      <c r="AA247" s="101"/>
      <c r="AB247" s="101"/>
      <c r="AC247" s="101"/>
      <c r="AD247" s="108" t="e">
        <f t="shared" si="2"/>
        <v>#DIV/0!</v>
      </c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</row>
    <row r="248" spans="4:46" ht="15">
      <c r="D248" s="121"/>
      <c r="E248" s="121"/>
      <c r="F248" s="121"/>
      <c r="G248"/>
      <c r="K248" s="121"/>
      <c r="P248" s="121"/>
      <c r="R248"/>
      <c r="U248" s="122"/>
      <c r="V248" s="122"/>
      <c r="W248" s="122"/>
      <c r="X248" s="101"/>
      <c r="Y248" s="101"/>
      <c r="Z248" s="101"/>
      <c r="AA248" s="101"/>
      <c r="AB248" s="101"/>
      <c r="AC248" s="101"/>
      <c r="AD248" s="108" t="e">
        <f t="shared" si="2"/>
        <v>#DIV/0!</v>
      </c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</row>
    <row r="249" spans="4:46" ht="15">
      <c r="D249" s="121"/>
      <c r="E249" s="121"/>
      <c r="F249" s="121"/>
      <c r="G249"/>
      <c r="K249" s="121"/>
      <c r="P249" s="121"/>
      <c r="R249"/>
      <c r="U249" s="122"/>
      <c r="V249" s="122"/>
      <c r="W249" s="122"/>
      <c r="X249" s="101"/>
      <c r="Y249" s="101"/>
      <c r="Z249" s="101"/>
      <c r="AA249" s="101"/>
      <c r="AB249" s="101"/>
      <c r="AC249" s="101"/>
      <c r="AD249" s="108" t="e">
        <f t="shared" si="2"/>
        <v>#DIV/0!</v>
      </c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</row>
    <row r="250" spans="4:46" ht="15">
      <c r="D250" s="121"/>
      <c r="E250" s="121"/>
      <c r="F250" s="121"/>
      <c r="G250"/>
      <c r="K250" s="121"/>
      <c r="P250" s="121"/>
      <c r="R250"/>
      <c r="U250" s="122"/>
      <c r="V250" s="122"/>
      <c r="W250" s="122"/>
      <c r="X250" s="101"/>
      <c r="Y250" s="101"/>
      <c r="Z250" s="101"/>
      <c r="AA250" s="101"/>
      <c r="AB250" s="101"/>
      <c r="AC250" s="101"/>
      <c r="AD250" s="108" t="e">
        <f t="shared" si="2"/>
        <v>#DIV/0!</v>
      </c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</row>
    <row r="251" spans="4:46" ht="15">
      <c r="D251" s="121"/>
      <c r="E251" s="121"/>
      <c r="F251" s="121"/>
      <c r="G251"/>
      <c r="K251" s="121"/>
      <c r="P251" s="121"/>
      <c r="R251"/>
      <c r="U251" s="122"/>
      <c r="V251" s="122"/>
      <c r="W251" s="122"/>
      <c r="X251" s="101"/>
      <c r="Y251" s="101"/>
      <c r="Z251" s="101"/>
      <c r="AA251" s="101"/>
      <c r="AB251" s="101"/>
      <c r="AC251" s="101"/>
      <c r="AD251" s="108" t="e">
        <f t="shared" si="2"/>
        <v>#DIV/0!</v>
      </c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</row>
    <row r="252" spans="4:46" ht="15">
      <c r="D252" s="121"/>
      <c r="E252" s="121"/>
      <c r="F252" s="121"/>
      <c r="G252"/>
      <c r="K252" s="121"/>
      <c r="P252" s="121"/>
      <c r="R252"/>
      <c r="U252" s="122"/>
      <c r="V252" s="122"/>
      <c r="W252" s="122"/>
      <c r="X252" s="101"/>
      <c r="Y252" s="101"/>
      <c r="Z252" s="101"/>
      <c r="AA252" s="101"/>
      <c r="AB252" s="101"/>
      <c r="AC252" s="101"/>
      <c r="AD252" s="108" t="e">
        <f t="shared" si="2"/>
        <v>#DIV/0!</v>
      </c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</row>
    <row r="253" spans="4:46" ht="15">
      <c r="D253" s="121"/>
      <c r="E253" s="121"/>
      <c r="F253" s="121"/>
      <c r="G253"/>
      <c r="K253" s="121"/>
      <c r="P253" s="121"/>
      <c r="R253"/>
      <c r="U253" s="122"/>
      <c r="V253" s="122"/>
      <c r="W253" s="122"/>
      <c r="X253" s="101"/>
      <c r="Y253" s="101"/>
      <c r="Z253" s="101"/>
      <c r="AA253" s="101"/>
      <c r="AB253" s="101"/>
      <c r="AC253" s="101"/>
      <c r="AD253" s="108" t="e">
        <f t="shared" si="2"/>
        <v>#DIV/0!</v>
      </c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</row>
    <row r="254" spans="4:46" ht="15">
      <c r="D254" s="121"/>
      <c r="E254" s="121"/>
      <c r="F254" s="121"/>
      <c r="G254"/>
      <c r="K254" s="121"/>
      <c r="P254" s="121"/>
      <c r="R254"/>
      <c r="U254" s="122"/>
      <c r="V254" s="122"/>
      <c r="W254" s="122"/>
      <c r="X254" s="101"/>
      <c r="Y254" s="101"/>
      <c r="Z254" s="101"/>
      <c r="AA254" s="101"/>
      <c r="AB254" s="101"/>
      <c r="AC254" s="101"/>
      <c r="AD254" s="108" t="e">
        <f t="shared" si="2"/>
        <v>#DIV/0!</v>
      </c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</row>
    <row r="255" spans="4:46" ht="15">
      <c r="D255" s="121"/>
      <c r="E255" s="121"/>
      <c r="F255" s="121"/>
      <c r="G255"/>
      <c r="K255" s="121"/>
      <c r="P255" s="121"/>
      <c r="R255"/>
      <c r="U255" s="122"/>
      <c r="V255" s="122"/>
      <c r="W255" s="122"/>
      <c r="X255" s="101"/>
      <c r="Y255" s="101"/>
      <c r="Z255" s="101"/>
      <c r="AA255" s="101"/>
      <c r="AB255" s="101"/>
      <c r="AC255" s="101"/>
      <c r="AD255" s="108" t="e">
        <f t="shared" si="2"/>
        <v>#DIV/0!</v>
      </c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</row>
    <row r="256" spans="4:46" ht="15">
      <c r="D256" s="121"/>
      <c r="E256" s="121"/>
      <c r="F256" s="121"/>
      <c r="G256"/>
      <c r="K256" s="121"/>
      <c r="P256" s="121"/>
      <c r="R256"/>
      <c r="U256" s="122"/>
      <c r="V256" s="122"/>
      <c r="W256" s="122"/>
      <c r="X256" s="101"/>
      <c r="Y256" s="101"/>
      <c r="Z256" s="101"/>
      <c r="AA256" s="101"/>
      <c r="AB256" s="101"/>
      <c r="AC256" s="101"/>
      <c r="AD256" s="108" t="e">
        <f t="shared" si="2"/>
        <v>#DIV/0!</v>
      </c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</row>
    <row r="257" spans="4:46" ht="15">
      <c r="D257" s="121"/>
      <c r="E257" s="121"/>
      <c r="F257" s="121"/>
      <c r="G257"/>
      <c r="K257" s="121"/>
      <c r="P257" s="121"/>
      <c r="R257"/>
      <c r="U257" s="122"/>
      <c r="V257" s="122"/>
      <c r="W257" s="122"/>
      <c r="X257" s="101"/>
      <c r="Y257" s="101"/>
      <c r="Z257" s="101"/>
      <c r="AA257" s="101"/>
      <c r="AB257" s="101"/>
      <c r="AC257" s="101"/>
      <c r="AD257" s="108" t="e">
        <f t="shared" si="2"/>
        <v>#DIV/0!</v>
      </c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</row>
    <row r="258" spans="4:46" ht="15">
      <c r="D258" s="121"/>
      <c r="E258" s="121"/>
      <c r="F258" s="121"/>
      <c r="G258"/>
      <c r="K258" s="121"/>
      <c r="P258" s="121"/>
      <c r="R258"/>
      <c r="U258" s="122"/>
      <c r="V258" s="122"/>
      <c r="W258" s="122"/>
      <c r="X258" s="101"/>
      <c r="Y258" s="101"/>
      <c r="Z258" s="101"/>
      <c r="AA258" s="101"/>
      <c r="AB258" s="101"/>
      <c r="AC258" s="101"/>
      <c r="AD258" s="108" t="e">
        <f t="shared" si="2"/>
        <v>#DIV/0!</v>
      </c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</row>
    <row r="259" spans="4:46" ht="15">
      <c r="D259" s="121"/>
      <c r="E259" s="121"/>
      <c r="F259" s="121"/>
      <c r="G259"/>
      <c r="K259" s="121"/>
      <c r="P259" s="121"/>
      <c r="R259"/>
      <c r="U259" s="122"/>
      <c r="V259" s="122"/>
      <c r="W259" s="122"/>
      <c r="X259" s="101"/>
      <c r="Y259" s="101"/>
      <c r="Z259" s="101"/>
      <c r="AA259" s="101"/>
      <c r="AB259" s="101"/>
      <c r="AC259" s="101"/>
      <c r="AD259" s="108" t="e">
        <f t="shared" si="2"/>
        <v>#DIV/0!</v>
      </c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</row>
    <row r="260" spans="4:46" ht="15">
      <c r="D260" s="121"/>
      <c r="E260" s="121"/>
      <c r="F260" s="121"/>
      <c r="G260"/>
      <c r="K260" s="121"/>
      <c r="P260" s="121"/>
      <c r="R260"/>
      <c r="U260" s="122"/>
      <c r="V260" s="122"/>
      <c r="W260" s="122"/>
      <c r="X260" s="101"/>
      <c r="Y260" s="101"/>
      <c r="Z260" s="101"/>
      <c r="AA260" s="101"/>
      <c r="AB260" s="101"/>
      <c r="AC260" s="101"/>
      <c r="AD260" s="108" t="e">
        <f aca="true" t="shared" si="3" ref="AD260:AD283">V260/U260</f>
        <v>#DIV/0!</v>
      </c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</row>
    <row r="261" spans="4:46" ht="15">
      <c r="D261" s="121"/>
      <c r="E261" s="121"/>
      <c r="F261" s="121"/>
      <c r="G261"/>
      <c r="K261" s="121"/>
      <c r="P261" s="121"/>
      <c r="R261"/>
      <c r="U261" s="122"/>
      <c r="V261" s="122"/>
      <c r="W261" s="122"/>
      <c r="X261" s="101"/>
      <c r="Y261" s="101"/>
      <c r="Z261" s="101"/>
      <c r="AA261" s="101"/>
      <c r="AB261" s="101"/>
      <c r="AC261" s="101"/>
      <c r="AD261" s="108" t="e">
        <f t="shared" si="3"/>
        <v>#DIV/0!</v>
      </c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</row>
    <row r="262" spans="4:46" ht="15">
      <c r="D262" s="121"/>
      <c r="E262" s="121"/>
      <c r="F262" s="121"/>
      <c r="G262"/>
      <c r="K262" s="121"/>
      <c r="P262" s="121"/>
      <c r="R262"/>
      <c r="U262" s="122"/>
      <c r="V262" s="122"/>
      <c r="W262" s="122"/>
      <c r="X262" s="101"/>
      <c r="Y262" s="101"/>
      <c r="Z262" s="101"/>
      <c r="AA262" s="101"/>
      <c r="AB262" s="101"/>
      <c r="AC262" s="101"/>
      <c r="AD262" s="108" t="e">
        <f t="shared" si="3"/>
        <v>#DIV/0!</v>
      </c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</row>
    <row r="263" spans="4:46" ht="15">
      <c r="D263" s="121"/>
      <c r="E263" s="121"/>
      <c r="F263" s="121"/>
      <c r="G263"/>
      <c r="K263" s="121"/>
      <c r="P263" s="121"/>
      <c r="R263"/>
      <c r="U263" s="122"/>
      <c r="V263" s="122"/>
      <c r="W263" s="122"/>
      <c r="X263" s="101"/>
      <c r="Y263" s="101"/>
      <c r="Z263" s="101"/>
      <c r="AA263" s="101"/>
      <c r="AB263" s="101"/>
      <c r="AC263" s="101"/>
      <c r="AD263" s="108" t="e">
        <f t="shared" si="3"/>
        <v>#DIV/0!</v>
      </c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</row>
    <row r="264" spans="4:46" ht="15">
      <c r="D264" s="121"/>
      <c r="E264" s="121"/>
      <c r="F264" s="121"/>
      <c r="G264"/>
      <c r="K264" s="121"/>
      <c r="P264" s="121"/>
      <c r="R264"/>
      <c r="U264" s="122"/>
      <c r="V264" s="122"/>
      <c r="W264" s="122"/>
      <c r="X264" s="101"/>
      <c r="Y264" s="101"/>
      <c r="Z264" s="101"/>
      <c r="AA264" s="101"/>
      <c r="AB264" s="101"/>
      <c r="AC264" s="101"/>
      <c r="AD264" s="108" t="e">
        <f t="shared" si="3"/>
        <v>#DIV/0!</v>
      </c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</row>
    <row r="265" spans="4:46" ht="15">
      <c r="D265" s="121"/>
      <c r="E265" s="121"/>
      <c r="F265" s="121"/>
      <c r="G265"/>
      <c r="K265" s="121"/>
      <c r="P265" s="121"/>
      <c r="R265"/>
      <c r="U265" s="122"/>
      <c r="V265" s="122"/>
      <c r="W265" s="122"/>
      <c r="X265" s="101"/>
      <c r="Y265" s="101"/>
      <c r="Z265" s="101"/>
      <c r="AA265" s="101"/>
      <c r="AB265" s="101"/>
      <c r="AC265" s="101"/>
      <c r="AD265" s="108" t="e">
        <f t="shared" si="3"/>
        <v>#DIV/0!</v>
      </c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</row>
    <row r="266" spans="4:46" ht="15">
      <c r="D266" s="121"/>
      <c r="E266" s="121"/>
      <c r="F266" s="121"/>
      <c r="G266"/>
      <c r="K266" s="121"/>
      <c r="P266" s="121"/>
      <c r="R266"/>
      <c r="U266" s="122"/>
      <c r="V266" s="122"/>
      <c r="W266" s="122"/>
      <c r="X266" s="101"/>
      <c r="Y266" s="101"/>
      <c r="Z266" s="101"/>
      <c r="AA266" s="101"/>
      <c r="AB266" s="101"/>
      <c r="AC266" s="101"/>
      <c r="AD266" s="108" t="e">
        <f t="shared" si="3"/>
        <v>#DIV/0!</v>
      </c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</row>
    <row r="267" spans="4:46" ht="15">
      <c r="D267" s="121"/>
      <c r="E267" s="121"/>
      <c r="F267" s="121"/>
      <c r="G267"/>
      <c r="K267" s="121"/>
      <c r="P267" s="121"/>
      <c r="R267"/>
      <c r="U267" s="122"/>
      <c r="V267" s="122"/>
      <c r="W267" s="122"/>
      <c r="X267" s="101"/>
      <c r="Y267" s="101"/>
      <c r="Z267" s="101"/>
      <c r="AA267" s="101"/>
      <c r="AB267" s="101"/>
      <c r="AC267" s="101"/>
      <c r="AD267" s="108" t="e">
        <f t="shared" si="3"/>
        <v>#DIV/0!</v>
      </c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</row>
    <row r="268" spans="4:46" ht="15">
      <c r="D268" s="121"/>
      <c r="E268" s="121"/>
      <c r="F268" s="121"/>
      <c r="G268"/>
      <c r="K268" s="121"/>
      <c r="P268" s="121"/>
      <c r="R268"/>
      <c r="U268" s="122"/>
      <c r="V268" s="122"/>
      <c r="W268" s="122"/>
      <c r="X268" s="101"/>
      <c r="Y268" s="101"/>
      <c r="Z268" s="101"/>
      <c r="AA268" s="101"/>
      <c r="AB268" s="101"/>
      <c r="AC268" s="101"/>
      <c r="AD268" s="108" t="e">
        <f t="shared" si="3"/>
        <v>#DIV/0!</v>
      </c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</row>
    <row r="269" spans="4:46" ht="15">
      <c r="D269" s="121"/>
      <c r="E269" s="121"/>
      <c r="F269" s="121"/>
      <c r="G269"/>
      <c r="K269" s="121"/>
      <c r="P269" s="121"/>
      <c r="R269"/>
      <c r="U269" s="122"/>
      <c r="V269" s="122"/>
      <c r="W269" s="122"/>
      <c r="X269" s="101"/>
      <c r="Y269" s="101"/>
      <c r="Z269" s="101"/>
      <c r="AA269" s="101"/>
      <c r="AB269" s="101"/>
      <c r="AC269" s="101"/>
      <c r="AD269" s="108" t="e">
        <f t="shared" si="3"/>
        <v>#DIV/0!</v>
      </c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</row>
    <row r="270" spans="4:46" ht="15">
      <c r="D270" s="121"/>
      <c r="E270" s="121"/>
      <c r="F270" s="121"/>
      <c r="G270"/>
      <c r="K270" s="121"/>
      <c r="P270" s="121"/>
      <c r="R270"/>
      <c r="U270" s="122"/>
      <c r="V270" s="122"/>
      <c r="W270" s="122"/>
      <c r="X270" s="101"/>
      <c r="Y270" s="101"/>
      <c r="Z270" s="101"/>
      <c r="AA270" s="101"/>
      <c r="AB270" s="101"/>
      <c r="AC270" s="101"/>
      <c r="AD270" s="108" t="e">
        <f t="shared" si="3"/>
        <v>#DIV/0!</v>
      </c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</row>
    <row r="271" spans="4:46" ht="15">
      <c r="D271" s="121"/>
      <c r="E271" s="121"/>
      <c r="F271" s="121"/>
      <c r="G271"/>
      <c r="K271" s="121"/>
      <c r="P271" s="121"/>
      <c r="R271"/>
      <c r="U271" s="122"/>
      <c r="V271" s="122"/>
      <c r="W271" s="122"/>
      <c r="X271" s="101"/>
      <c r="Y271" s="101"/>
      <c r="Z271" s="101"/>
      <c r="AA271" s="101"/>
      <c r="AB271" s="101"/>
      <c r="AC271" s="101"/>
      <c r="AD271" s="108" t="e">
        <f t="shared" si="3"/>
        <v>#DIV/0!</v>
      </c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</row>
    <row r="272" spans="4:46" ht="15">
      <c r="D272" s="121"/>
      <c r="E272" s="121"/>
      <c r="F272" s="121"/>
      <c r="G272"/>
      <c r="K272" s="121"/>
      <c r="P272" s="121"/>
      <c r="R272"/>
      <c r="U272" s="122"/>
      <c r="V272" s="122"/>
      <c r="W272" s="122"/>
      <c r="X272" s="101"/>
      <c r="Y272" s="101"/>
      <c r="Z272" s="101"/>
      <c r="AA272" s="101"/>
      <c r="AB272" s="101"/>
      <c r="AC272" s="101"/>
      <c r="AD272" s="108" t="e">
        <f t="shared" si="3"/>
        <v>#DIV/0!</v>
      </c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</row>
    <row r="273" spans="4:46" ht="15">
      <c r="D273" s="121"/>
      <c r="E273" s="121"/>
      <c r="F273" s="121"/>
      <c r="G273"/>
      <c r="K273" s="121"/>
      <c r="P273" s="121"/>
      <c r="R273"/>
      <c r="U273" s="122"/>
      <c r="V273" s="122"/>
      <c r="W273" s="122"/>
      <c r="X273" s="101"/>
      <c r="Y273" s="101"/>
      <c r="Z273" s="101"/>
      <c r="AA273" s="101"/>
      <c r="AB273" s="101"/>
      <c r="AC273" s="101"/>
      <c r="AD273" s="108" t="e">
        <f t="shared" si="3"/>
        <v>#DIV/0!</v>
      </c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</row>
    <row r="274" spans="4:46" ht="15">
      <c r="D274" s="121"/>
      <c r="E274" s="121"/>
      <c r="F274" s="121"/>
      <c r="G274"/>
      <c r="K274" s="121"/>
      <c r="P274" s="121"/>
      <c r="R274"/>
      <c r="U274" s="122"/>
      <c r="V274" s="122"/>
      <c r="W274" s="122"/>
      <c r="X274" s="101"/>
      <c r="Y274" s="101"/>
      <c r="Z274" s="101"/>
      <c r="AA274" s="101"/>
      <c r="AB274" s="101"/>
      <c r="AC274" s="101"/>
      <c r="AD274" s="108" t="e">
        <f t="shared" si="3"/>
        <v>#DIV/0!</v>
      </c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</row>
    <row r="275" spans="4:46" ht="15">
      <c r="D275" s="121"/>
      <c r="E275" s="121"/>
      <c r="F275" s="121"/>
      <c r="G275"/>
      <c r="K275" s="121"/>
      <c r="P275" s="121"/>
      <c r="R275"/>
      <c r="U275" s="122"/>
      <c r="V275" s="122"/>
      <c r="W275" s="122"/>
      <c r="X275" s="101"/>
      <c r="Y275" s="101"/>
      <c r="Z275" s="101"/>
      <c r="AA275" s="101"/>
      <c r="AB275" s="101"/>
      <c r="AC275" s="101"/>
      <c r="AD275" s="108" t="e">
        <f t="shared" si="3"/>
        <v>#DIV/0!</v>
      </c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</row>
    <row r="276" spans="4:46" ht="15">
      <c r="D276" s="121"/>
      <c r="E276" s="121"/>
      <c r="F276" s="121"/>
      <c r="G276"/>
      <c r="K276" s="121"/>
      <c r="P276" s="121"/>
      <c r="R276"/>
      <c r="U276" s="122"/>
      <c r="V276" s="122"/>
      <c r="W276" s="122"/>
      <c r="X276" s="101"/>
      <c r="Y276" s="101"/>
      <c r="Z276" s="101"/>
      <c r="AA276" s="101"/>
      <c r="AB276" s="101"/>
      <c r="AC276" s="101"/>
      <c r="AD276" s="108" t="e">
        <f t="shared" si="3"/>
        <v>#DIV/0!</v>
      </c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</row>
    <row r="277" spans="4:46" ht="15">
      <c r="D277" s="121"/>
      <c r="E277" s="121"/>
      <c r="F277" s="121"/>
      <c r="G277"/>
      <c r="K277" s="121"/>
      <c r="P277" s="121"/>
      <c r="R277"/>
      <c r="U277" s="122"/>
      <c r="V277" s="122"/>
      <c r="W277" s="122"/>
      <c r="X277" s="101"/>
      <c r="Y277" s="101"/>
      <c r="Z277" s="101"/>
      <c r="AA277" s="101"/>
      <c r="AB277" s="101"/>
      <c r="AC277" s="101"/>
      <c r="AD277" s="108" t="e">
        <f t="shared" si="3"/>
        <v>#DIV/0!</v>
      </c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</row>
    <row r="278" spans="4:46" ht="15">
      <c r="D278" s="121"/>
      <c r="E278" s="121"/>
      <c r="F278" s="121"/>
      <c r="G278"/>
      <c r="K278" s="121"/>
      <c r="P278" s="121"/>
      <c r="R278"/>
      <c r="U278" s="122"/>
      <c r="V278" s="122"/>
      <c r="W278" s="122"/>
      <c r="X278" s="101"/>
      <c r="Y278" s="101"/>
      <c r="Z278" s="101"/>
      <c r="AA278" s="101"/>
      <c r="AB278" s="101"/>
      <c r="AC278" s="101"/>
      <c r="AD278" s="108" t="e">
        <f t="shared" si="3"/>
        <v>#DIV/0!</v>
      </c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</row>
    <row r="279" spans="4:46" ht="15">
      <c r="D279" s="121"/>
      <c r="E279" s="121"/>
      <c r="F279" s="121"/>
      <c r="G279"/>
      <c r="K279" s="121"/>
      <c r="P279" s="121"/>
      <c r="R279"/>
      <c r="U279" s="122"/>
      <c r="V279" s="122"/>
      <c r="W279" s="122"/>
      <c r="X279" s="101"/>
      <c r="Y279" s="101"/>
      <c r="Z279" s="101"/>
      <c r="AA279" s="101"/>
      <c r="AB279" s="101"/>
      <c r="AC279" s="101"/>
      <c r="AD279" s="108" t="e">
        <f t="shared" si="3"/>
        <v>#DIV/0!</v>
      </c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</row>
    <row r="280" spans="4:46" ht="15">
      <c r="D280" s="121"/>
      <c r="E280" s="121"/>
      <c r="F280" s="121"/>
      <c r="G280"/>
      <c r="K280" s="121"/>
      <c r="P280" s="121"/>
      <c r="R280"/>
      <c r="U280" s="122"/>
      <c r="V280" s="122"/>
      <c r="W280" s="122"/>
      <c r="X280" s="101"/>
      <c r="Y280" s="101"/>
      <c r="Z280" s="101"/>
      <c r="AA280" s="101"/>
      <c r="AB280" s="101"/>
      <c r="AC280" s="101"/>
      <c r="AD280" s="108" t="e">
        <f t="shared" si="3"/>
        <v>#DIV/0!</v>
      </c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</row>
    <row r="281" spans="4:46" ht="15">
      <c r="D281" s="121"/>
      <c r="E281" s="121"/>
      <c r="F281" s="121"/>
      <c r="G281"/>
      <c r="K281" s="121"/>
      <c r="P281" s="121"/>
      <c r="R281"/>
      <c r="U281" s="122"/>
      <c r="V281" s="122"/>
      <c r="W281" s="122"/>
      <c r="X281" s="101"/>
      <c r="Y281" s="101"/>
      <c r="Z281" s="101"/>
      <c r="AA281" s="101"/>
      <c r="AB281" s="101"/>
      <c r="AC281" s="101"/>
      <c r="AD281" s="108" t="e">
        <f t="shared" si="3"/>
        <v>#DIV/0!</v>
      </c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</row>
    <row r="282" spans="4:46" ht="15">
      <c r="D282" s="121"/>
      <c r="E282" s="121"/>
      <c r="F282" s="121"/>
      <c r="G282"/>
      <c r="K282" s="121"/>
      <c r="P282" s="121"/>
      <c r="R282"/>
      <c r="U282" s="122"/>
      <c r="V282" s="122"/>
      <c r="W282" s="122"/>
      <c r="X282" s="101"/>
      <c r="Y282" s="101"/>
      <c r="Z282" s="101"/>
      <c r="AA282" s="101"/>
      <c r="AB282" s="101"/>
      <c r="AC282" s="101"/>
      <c r="AD282" s="108" t="e">
        <f t="shared" si="3"/>
        <v>#DIV/0!</v>
      </c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</row>
    <row r="283" spans="4:46" ht="15">
      <c r="D283" s="121"/>
      <c r="E283" s="121"/>
      <c r="F283" s="121"/>
      <c r="G283"/>
      <c r="K283" s="121"/>
      <c r="P283" s="121"/>
      <c r="R283"/>
      <c r="U283" s="122"/>
      <c r="V283" s="122"/>
      <c r="W283" s="122"/>
      <c r="X283" s="101"/>
      <c r="Y283" s="101"/>
      <c r="Z283" s="101"/>
      <c r="AA283" s="101"/>
      <c r="AB283" s="101"/>
      <c r="AC283" s="101"/>
      <c r="AD283" s="108" t="e">
        <f t="shared" si="3"/>
        <v>#DIV/0!</v>
      </c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</row>
    <row r="284" spans="4:46" ht="15">
      <c r="D284" s="121"/>
      <c r="E284" s="121"/>
      <c r="F284" s="121"/>
      <c r="G284"/>
      <c r="K284" s="121"/>
      <c r="P284" s="121"/>
      <c r="R284"/>
      <c r="U284" s="122"/>
      <c r="V284" s="122"/>
      <c r="W284" s="122"/>
      <c r="X284" s="101"/>
      <c r="Y284" s="101"/>
      <c r="Z284" s="101"/>
      <c r="AA284" s="101"/>
      <c r="AB284" s="101"/>
      <c r="AC284" s="101"/>
      <c r="AD284" s="108" t="e">
        <f aca="true" t="shared" si="4" ref="AD284:AD347">V284/U284</f>
        <v>#DIV/0!</v>
      </c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</row>
    <row r="285" spans="4:46" ht="15">
      <c r="D285" s="121"/>
      <c r="E285" s="121"/>
      <c r="F285" s="121"/>
      <c r="G285"/>
      <c r="K285" s="121"/>
      <c r="P285" s="121"/>
      <c r="R285"/>
      <c r="U285" s="122"/>
      <c r="V285" s="122"/>
      <c r="W285" s="122"/>
      <c r="X285" s="101"/>
      <c r="Y285" s="101"/>
      <c r="Z285" s="101"/>
      <c r="AA285" s="101"/>
      <c r="AB285" s="101"/>
      <c r="AC285" s="101"/>
      <c r="AD285" s="108" t="e">
        <f t="shared" si="4"/>
        <v>#DIV/0!</v>
      </c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</row>
    <row r="286" spans="4:46" ht="15">
      <c r="D286" s="121"/>
      <c r="E286" s="121"/>
      <c r="F286" s="121"/>
      <c r="G286"/>
      <c r="K286" s="121"/>
      <c r="P286" s="121"/>
      <c r="R286"/>
      <c r="U286" s="122"/>
      <c r="V286" s="122"/>
      <c r="W286" s="122"/>
      <c r="X286" s="101"/>
      <c r="Y286" s="101"/>
      <c r="Z286" s="101"/>
      <c r="AA286" s="101"/>
      <c r="AB286" s="101"/>
      <c r="AC286" s="101"/>
      <c r="AD286" s="108" t="e">
        <f t="shared" si="4"/>
        <v>#DIV/0!</v>
      </c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</row>
    <row r="287" spans="4:46" ht="15">
      <c r="D287" s="121"/>
      <c r="E287" s="121"/>
      <c r="F287" s="121"/>
      <c r="G287"/>
      <c r="K287" s="121"/>
      <c r="P287" s="121"/>
      <c r="R287"/>
      <c r="U287" s="122"/>
      <c r="V287" s="122"/>
      <c r="W287" s="122"/>
      <c r="X287" s="101"/>
      <c r="Y287" s="101"/>
      <c r="Z287" s="101"/>
      <c r="AA287" s="101"/>
      <c r="AB287" s="101"/>
      <c r="AC287" s="101"/>
      <c r="AD287" s="108" t="e">
        <f t="shared" si="4"/>
        <v>#DIV/0!</v>
      </c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</row>
    <row r="288" spans="4:46" ht="15">
      <c r="D288" s="121"/>
      <c r="E288" s="121"/>
      <c r="F288" s="121"/>
      <c r="G288"/>
      <c r="K288" s="121"/>
      <c r="P288" s="121"/>
      <c r="R288"/>
      <c r="U288" s="122"/>
      <c r="V288" s="122"/>
      <c r="W288" s="122"/>
      <c r="X288" s="101"/>
      <c r="Y288" s="101"/>
      <c r="Z288" s="101"/>
      <c r="AA288" s="101"/>
      <c r="AB288" s="101"/>
      <c r="AC288" s="101"/>
      <c r="AD288" s="108" t="e">
        <f t="shared" si="4"/>
        <v>#DIV/0!</v>
      </c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</row>
    <row r="289" spans="4:46" ht="15">
      <c r="D289" s="121"/>
      <c r="E289" s="121"/>
      <c r="F289" s="121"/>
      <c r="G289"/>
      <c r="K289" s="121"/>
      <c r="P289" s="121"/>
      <c r="R289"/>
      <c r="U289" s="122"/>
      <c r="V289" s="122"/>
      <c r="W289" s="122"/>
      <c r="X289" s="101"/>
      <c r="Y289" s="101"/>
      <c r="Z289" s="101"/>
      <c r="AA289" s="101"/>
      <c r="AB289" s="101"/>
      <c r="AC289" s="101"/>
      <c r="AD289" s="108" t="e">
        <f t="shared" si="4"/>
        <v>#DIV/0!</v>
      </c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</row>
    <row r="290" spans="4:46" ht="15">
      <c r="D290" s="121"/>
      <c r="E290" s="121"/>
      <c r="F290" s="121"/>
      <c r="G290"/>
      <c r="K290" s="121"/>
      <c r="P290" s="121"/>
      <c r="R290"/>
      <c r="U290" s="122"/>
      <c r="V290" s="122"/>
      <c r="W290" s="122"/>
      <c r="X290" s="101"/>
      <c r="Y290" s="101"/>
      <c r="Z290" s="101"/>
      <c r="AA290" s="101"/>
      <c r="AB290" s="101"/>
      <c r="AC290" s="101"/>
      <c r="AD290" s="108" t="e">
        <f t="shared" si="4"/>
        <v>#DIV/0!</v>
      </c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</row>
    <row r="291" spans="4:46" ht="15">
      <c r="D291" s="121"/>
      <c r="E291" s="121"/>
      <c r="F291" s="121"/>
      <c r="G291"/>
      <c r="K291" s="121"/>
      <c r="P291" s="121"/>
      <c r="R291"/>
      <c r="U291" s="122"/>
      <c r="V291" s="122"/>
      <c r="W291" s="122"/>
      <c r="X291" s="101"/>
      <c r="Y291" s="101"/>
      <c r="Z291" s="101"/>
      <c r="AA291" s="101"/>
      <c r="AB291" s="101"/>
      <c r="AC291" s="101"/>
      <c r="AD291" s="108" t="e">
        <f t="shared" si="4"/>
        <v>#DIV/0!</v>
      </c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</row>
    <row r="292" spans="4:46" ht="15">
      <c r="D292" s="121"/>
      <c r="E292" s="121"/>
      <c r="F292" s="121"/>
      <c r="G292"/>
      <c r="K292" s="121"/>
      <c r="P292" s="121"/>
      <c r="R292"/>
      <c r="U292" s="122"/>
      <c r="V292" s="122"/>
      <c r="W292" s="122"/>
      <c r="X292" s="101"/>
      <c r="Y292" s="101"/>
      <c r="Z292" s="101"/>
      <c r="AA292" s="101"/>
      <c r="AB292" s="101"/>
      <c r="AC292" s="101"/>
      <c r="AD292" s="108" t="e">
        <f t="shared" si="4"/>
        <v>#DIV/0!</v>
      </c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</row>
    <row r="293" spans="4:46" ht="15">
      <c r="D293" s="121"/>
      <c r="E293" s="121"/>
      <c r="F293" s="121"/>
      <c r="G293"/>
      <c r="K293" s="121"/>
      <c r="P293" s="121"/>
      <c r="R293"/>
      <c r="U293" s="122"/>
      <c r="V293" s="122"/>
      <c r="W293" s="122"/>
      <c r="X293" s="101"/>
      <c r="Y293" s="101"/>
      <c r="Z293" s="101"/>
      <c r="AA293" s="101"/>
      <c r="AB293" s="101"/>
      <c r="AC293" s="101"/>
      <c r="AD293" s="108" t="e">
        <f t="shared" si="4"/>
        <v>#DIV/0!</v>
      </c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</row>
    <row r="294" spans="4:46" ht="15">
      <c r="D294" s="121"/>
      <c r="E294" s="121"/>
      <c r="F294" s="121"/>
      <c r="G294"/>
      <c r="K294" s="121"/>
      <c r="P294" s="121"/>
      <c r="R294"/>
      <c r="U294" s="122"/>
      <c r="V294" s="122"/>
      <c r="W294" s="122"/>
      <c r="X294" s="101"/>
      <c r="Y294" s="101"/>
      <c r="Z294" s="101"/>
      <c r="AA294" s="101"/>
      <c r="AB294" s="101"/>
      <c r="AC294" s="101"/>
      <c r="AD294" s="108" t="e">
        <f t="shared" si="4"/>
        <v>#DIV/0!</v>
      </c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</row>
    <row r="295" spans="4:46" ht="15">
      <c r="D295" s="121"/>
      <c r="E295" s="121"/>
      <c r="F295" s="121"/>
      <c r="G295"/>
      <c r="K295" s="121"/>
      <c r="P295" s="121"/>
      <c r="R295"/>
      <c r="U295" s="122"/>
      <c r="V295" s="122"/>
      <c r="W295" s="122"/>
      <c r="X295" s="101"/>
      <c r="Y295" s="101"/>
      <c r="Z295" s="101"/>
      <c r="AA295" s="101"/>
      <c r="AB295" s="101"/>
      <c r="AC295" s="101"/>
      <c r="AD295" s="108" t="e">
        <f t="shared" si="4"/>
        <v>#DIV/0!</v>
      </c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</row>
    <row r="296" spans="4:46" ht="15">
      <c r="D296" s="121"/>
      <c r="E296" s="121"/>
      <c r="F296" s="121"/>
      <c r="G296"/>
      <c r="K296" s="121"/>
      <c r="P296" s="121"/>
      <c r="R296"/>
      <c r="U296" s="122"/>
      <c r="V296" s="122"/>
      <c r="W296" s="122"/>
      <c r="X296" s="101"/>
      <c r="Y296" s="101"/>
      <c r="Z296" s="101"/>
      <c r="AA296" s="101"/>
      <c r="AB296" s="101"/>
      <c r="AC296" s="101"/>
      <c r="AD296" s="108" t="e">
        <f t="shared" si="4"/>
        <v>#DIV/0!</v>
      </c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</row>
    <row r="297" spans="4:46" ht="15">
      <c r="D297" s="121"/>
      <c r="E297" s="121"/>
      <c r="F297" s="121"/>
      <c r="G297"/>
      <c r="K297" s="121"/>
      <c r="P297" s="121"/>
      <c r="R297"/>
      <c r="U297" s="122"/>
      <c r="V297" s="122"/>
      <c r="W297" s="122"/>
      <c r="X297" s="101"/>
      <c r="Y297" s="101"/>
      <c r="Z297" s="101"/>
      <c r="AA297" s="101"/>
      <c r="AB297" s="101"/>
      <c r="AC297" s="101"/>
      <c r="AD297" s="108" t="e">
        <f t="shared" si="4"/>
        <v>#DIV/0!</v>
      </c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</row>
    <row r="298" spans="4:46" ht="15">
      <c r="D298" s="121"/>
      <c r="E298" s="121"/>
      <c r="F298" s="121"/>
      <c r="G298"/>
      <c r="K298" s="121"/>
      <c r="P298" s="121"/>
      <c r="R298"/>
      <c r="U298" s="122"/>
      <c r="V298" s="122"/>
      <c r="W298" s="122"/>
      <c r="X298" s="101"/>
      <c r="Y298" s="101"/>
      <c r="Z298" s="101"/>
      <c r="AA298" s="101"/>
      <c r="AB298" s="101"/>
      <c r="AC298" s="101"/>
      <c r="AD298" s="108" t="e">
        <f t="shared" si="4"/>
        <v>#DIV/0!</v>
      </c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</row>
    <row r="299" spans="4:46" ht="15">
      <c r="D299" s="121"/>
      <c r="E299" s="121"/>
      <c r="F299" s="121"/>
      <c r="G299"/>
      <c r="K299" s="121"/>
      <c r="P299" s="121"/>
      <c r="R299"/>
      <c r="U299" s="122"/>
      <c r="V299" s="122"/>
      <c r="W299" s="122"/>
      <c r="X299" s="101"/>
      <c r="Y299" s="101"/>
      <c r="Z299" s="101"/>
      <c r="AA299" s="101"/>
      <c r="AB299" s="101"/>
      <c r="AC299" s="101"/>
      <c r="AD299" s="108" t="e">
        <f t="shared" si="4"/>
        <v>#DIV/0!</v>
      </c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</row>
    <row r="300" spans="4:46" ht="15">
      <c r="D300" s="121"/>
      <c r="E300" s="121"/>
      <c r="F300" s="121"/>
      <c r="G300"/>
      <c r="K300" s="121"/>
      <c r="P300" s="121"/>
      <c r="R300"/>
      <c r="U300" s="122"/>
      <c r="V300" s="122"/>
      <c r="W300" s="122"/>
      <c r="X300" s="101"/>
      <c r="Y300" s="101"/>
      <c r="Z300" s="101"/>
      <c r="AA300" s="101"/>
      <c r="AB300" s="101"/>
      <c r="AC300" s="101"/>
      <c r="AD300" s="108" t="e">
        <f t="shared" si="4"/>
        <v>#DIV/0!</v>
      </c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</row>
    <row r="301" spans="4:46" ht="15">
      <c r="D301" s="121"/>
      <c r="E301" s="121"/>
      <c r="F301" s="121"/>
      <c r="G301"/>
      <c r="K301" s="121"/>
      <c r="P301" s="121"/>
      <c r="R301"/>
      <c r="U301" s="122"/>
      <c r="V301" s="122"/>
      <c r="W301" s="122"/>
      <c r="X301" s="101"/>
      <c r="Y301" s="101"/>
      <c r="Z301" s="101"/>
      <c r="AA301" s="101"/>
      <c r="AB301" s="101"/>
      <c r="AC301" s="101"/>
      <c r="AD301" s="108" t="e">
        <f t="shared" si="4"/>
        <v>#DIV/0!</v>
      </c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</row>
    <row r="302" spans="4:46" ht="15">
      <c r="D302" s="121"/>
      <c r="E302" s="121"/>
      <c r="F302" s="121"/>
      <c r="G302"/>
      <c r="K302" s="121"/>
      <c r="P302" s="121"/>
      <c r="R302"/>
      <c r="U302" s="122"/>
      <c r="V302" s="122"/>
      <c r="W302" s="122"/>
      <c r="X302" s="101"/>
      <c r="Y302" s="101"/>
      <c r="Z302" s="101"/>
      <c r="AA302" s="101"/>
      <c r="AB302" s="101"/>
      <c r="AC302" s="101"/>
      <c r="AD302" s="108" t="e">
        <f t="shared" si="4"/>
        <v>#DIV/0!</v>
      </c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</row>
    <row r="303" spans="4:46" ht="15">
      <c r="D303" s="121"/>
      <c r="E303" s="121"/>
      <c r="F303" s="121"/>
      <c r="G303"/>
      <c r="K303" s="121"/>
      <c r="P303" s="121"/>
      <c r="R303"/>
      <c r="U303" s="122"/>
      <c r="V303" s="122"/>
      <c r="W303" s="122"/>
      <c r="X303" s="101"/>
      <c r="Y303" s="101"/>
      <c r="Z303" s="101"/>
      <c r="AA303" s="101"/>
      <c r="AB303" s="101"/>
      <c r="AC303" s="101"/>
      <c r="AD303" s="108" t="e">
        <f t="shared" si="4"/>
        <v>#DIV/0!</v>
      </c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</row>
    <row r="304" spans="4:46" ht="15">
      <c r="D304" s="121"/>
      <c r="E304" s="121"/>
      <c r="F304" s="121"/>
      <c r="G304"/>
      <c r="K304" s="121"/>
      <c r="P304" s="121"/>
      <c r="R304"/>
      <c r="U304" s="122"/>
      <c r="V304" s="122"/>
      <c r="W304" s="122"/>
      <c r="X304" s="101"/>
      <c r="Y304" s="101"/>
      <c r="Z304" s="101"/>
      <c r="AA304" s="101"/>
      <c r="AB304" s="101"/>
      <c r="AC304" s="101"/>
      <c r="AD304" s="108" t="e">
        <f t="shared" si="4"/>
        <v>#DIV/0!</v>
      </c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</row>
    <row r="305" spans="4:46" ht="15">
      <c r="D305" s="121"/>
      <c r="E305" s="121"/>
      <c r="F305" s="121"/>
      <c r="G305"/>
      <c r="K305" s="121"/>
      <c r="P305" s="121"/>
      <c r="R305"/>
      <c r="U305" s="122"/>
      <c r="V305" s="122"/>
      <c r="W305" s="122"/>
      <c r="X305" s="101"/>
      <c r="Y305" s="101"/>
      <c r="Z305" s="101"/>
      <c r="AA305" s="101"/>
      <c r="AB305" s="101"/>
      <c r="AC305" s="101"/>
      <c r="AD305" s="108" t="e">
        <f t="shared" si="4"/>
        <v>#DIV/0!</v>
      </c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</row>
    <row r="306" spans="4:46" ht="15">
      <c r="D306" s="121"/>
      <c r="E306" s="121"/>
      <c r="F306" s="121"/>
      <c r="G306"/>
      <c r="K306" s="121"/>
      <c r="P306" s="121"/>
      <c r="R306"/>
      <c r="U306" s="122"/>
      <c r="V306" s="122"/>
      <c r="W306" s="122"/>
      <c r="X306" s="101"/>
      <c r="Y306" s="101"/>
      <c r="Z306" s="101"/>
      <c r="AA306" s="101"/>
      <c r="AB306" s="101"/>
      <c r="AC306" s="101"/>
      <c r="AD306" s="108" t="e">
        <f t="shared" si="4"/>
        <v>#DIV/0!</v>
      </c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</row>
    <row r="307" spans="4:46" ht="15">
      <c r="D307" s="121"/>
      <c r="E307" s="121"/>
      <c r="F307" s="121"/>
      <c r="G307"/>
      <c r="K307" s="121"/>
      <c r="P307" s="121"/>
      <c r="R307"/>
      <c r="U307" s="122"/>
      <c r="V307" s="122"/>
      <c r="W307" s="122"/>
      <c r="X307" s="101"/>
      <c r="Y307" s="101"/>
      <c r="Z307" s="101"/>
      <c r="AA307" s="101"/>
      <c r="AB307" s="101"/>
      <c r="AC307" s="101"/>
      <c r="AD307" s="108" t="e">
        <f t="shared" si="4"/>
        <v>#DIV/0!</v>
      </c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</row>
    <row r="308" spans="4:46" ht="15">
      <c r="D308" s="121"/>
      <c r="E308" s="121"/>
      <c r="F308" s="121"/>
      <c r="G308"/>
      <c r="K308" s="121"/>
      <c r="P308" s="121"/>
      <c r="R308"/>
      <c r="U308" s="122"/>
      <c r="V308" s="122"/>
      <c r="W308" s="122"/>
      <c r="X308" s="101"/>
      <c r="Y308" s="101"/>
      <c r="Z308" s="101"/>
      <c r="AA308" s="101"/>
      <c r="AB308" s="101"/>
      <c r="AC308" s="101"/>
      <c r="AD308" s="108" t="e">
        <f t="shared" si="4"/>
        <v>#DIV/0!</v>
      </c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</row>
    <row r="309" spans="4:46" ht="15">
      <c r="D309" s="121"/>
      <c r="E309" s="121"/>
      <c r="F309" s="121"/>
      <c r="G309"/>
      <c r="K309" s="121"/>
      <c r="P309" s="121"/>
      <c r="R309"/>
      <c r="U309" s="122"/>
      <c r="V309" s="122"/>
      <c r="W309" s="122"/>
      <c r="X309" s="101"/>
      <c r="Y309" s="101"/>
      <c r="Z309" s="101"/>
      <c r="AA309" s="101"/>
      <c r="AB309" s="101"/>
      <c r="AC309" s="101"/>
      <c r="AD309" s="108" t="e">
        <f t="shared" si="4"/>
        <v>#DIV/0!</v>
      </c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</row>
    <row r="310" spans="4:46" ht="15">
      <c r="D310" s="121"/>
      <c r="E310" s="121"/>
      <c r="F310" s="121"/>
      <c r="G310"/>
      <c r="K310" s="121"/>
      <c r="P310" s="121"/>
      <c r="R310"/>
      <c r="U310" s="122"/>
      <c r="V310" s="122"/>
      <c r="W310" s="122"/>
      <c r="X310" s="101"/>
      <c r="Y310" s="101"/>
      <c r="Z310" s="101"/>
      <c r="AA310" s="101"/>
      <c r="AB310" s="101"/>
      <c r="AC310" s="101"/>
      <c r="AD310" s="108" t="e">
        <f t="shared" si="4"/>
        <v>#DIV/0!</v>
      </c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</row>
    <row r="311" spans="4:46" ht="15">
      <c r="D311" s="121"/>
      <c r="E311" s="121"/>
      <c r="F311" s="121"/>
      <c r="G311"/>
      <c r="K311" s="121"/>
      <c r="P311" s="121"/>
      <c r="R311"/>
      <c r="U311" s="122"/>
      <c r="V311" s="122"/>
      <c r="W311" s="122"/>
      <c r="X311" s="101"/>
      <c r="Y311" s="101"/>
      <c r="Z311" s="101"/>
      <c r="AA311" s="101"/>
      <c r="AB311" s="101"/>
      <c r="AC311" s="101"/>
      <c r="AD311" s="108" t="e">
        <f t="shared" si="4"/>
        <v>#DIV/0!</v>
      </c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</row>
    <row r="312" spans="4:46" ht="15">
      <c r="D312" s="121"/>
      <c r="E312" s="121"/>
      <c r="F312" s="121"/>
      <c r="G312"/>
      <c r="K312" s="121"/>
      <c r="P312" s="121"/>
      <c r="R312"/>
      <c r="U312" s="122"/>
      <c r="V312" s="122"/>
      <c r="W312" s="122"/>
      <c r="X312" s="101"/>
      <c r="Y312" s="101"/>
      <c r="Z312" s="101"/>
      <c r="AA312" s="101"/>
      <c r="AB312" s="101"/>
      <c r="AC312" s="101"/>
      <c r="AD312" s="108" t="e">
        <f t="shared" si="4"/>
        <v>#DIV/0!</v>
      </c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</row>
    <row r="313" spans="4:46" ht="15">
      <c r="D313" s="121"/>
      <c r="E313" s="121"/>
      <c r="F313" s="121"/>
      <c r="G313"/>
      <c r="K313" s="121"/>
      <c r="P313" s="121"/>
      <c r="R313"/>
      <c r="U313" s="122"/>
      <c r="V313" s="122"/>
      <c r="W313" s="122"/>
      <c r="X313" s="101"/>
      <c r="Y313" s="101"/>
      <c r="Z313" s="101"/>
      <c r="AA313" s="101"/>
      <c r="AB313" s="101"/>
      <c r="AC313" s="101"/>
      <c r="AD313" s="108" t="e">
        <f t="shared" si="4"/>
        <v>#DIV/0!</v>
      </c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</row>
    <row r="314" spans="4:46" ht="15">
      <c r="D314" s="121"/>
      <c r="E314" s="121"/>
      <c r="F314" s="121"/>
      <c r="G314"/>
      <c r="K314" s="121"/>
      <c r="P314" s="121"/>
      <c r="R314"/>
      <c r="U314" s="122"/>
      <c r="V314" s="122"/>
      <c r="W314" s="122"/>
      <c r="X314" s="101"/>
      <c r="Y314" s="101"/>
      <c r="Z314" s="101"/>
      <c r="AA314" s="101"/>
      <c r="AB314" s="101"/>
      <c r="AC314" s="101"/>
      <c r="AD314" s="108" t="e">
        <f t="shared" si="4"/>
        <v>#DIV/0!</v>
      </c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</row>
    <row r="315" spans="4:46" ht="15">
      <c r="D315" s="121"/>
      <c r="E315" s="121"/>
      <c r="F315" s="121"/>
      <c r="G315"/>
      <c r="K315" s="121"/>
      <c r="P315" s="121"/>
      <c r="R315"/>
      <c r="U315" s="122"/>
      <c r="V315" s="122"/>
      <c r="W315" s="122"/>
      <c r="X315" s="101"/>
      <c r="Y315" s="101"/>
      <c r="Z315" s="101"/>
      <c r="AA315" s="101"/>
      <c r="AB315" s="101"/>
      <c r="AC315" s="101"/>
      <c r="AD315" s="108" t="e">
        <f t="shared" si="4"/>
        <v>#DIV/0!</v>
      </c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</row>
    <row r="316" spans="4:46" ht="15">
      <c r="D316" s="121"/>
      <c r="E316" s="121"/>
      <c r="F316" s="121"/>
      <c r="G316"/>
      <c r="K316" s="121"/>
      <c r="P316" s="121"/>
      <c r="R316"/>
      <c r="U316" s="122"/>
      <c r="V316" s="122"/>
      <c r="W316" s="122"/>
      <c r="X316" s="101"/>
      <c r="Y316" s="101"/>
      <c r="Z316" s="101"/>
      <c r="AA316" s="101"/>
      <c r="AB316" s="101"/>
      <c r="AC316" s="101"/>
      <c r="AD316" s="108" t="e">
        <f t="shared" si="4"/>
        <v>#DIV/0!</v>
      </c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</row>
    <row r="317" spans="4:46" ht="15">
      <c r="D317" s="121"/>
      <c r="E317" s="121"/>
      <c r="F317" s="121"/>
      <c r="G317"/>
      <c r="K317" s="121"/>
      <c r="P317" s="121"/>
      <c r="R317"/>
      <c r="U317" s="122"/>
      <c r="V317" s="122"/>
      <c r="W317" s="122"/>
      <c r="X317" s="101"/>
      <c r="Y317" s="101"/>
      <c r="Z317" s="101"/>
      <c r="AA317" s="101"/>
      <c r="AB317" s="101"/>
      <c r="AC317" s="101"/>
      <c r="AD317" s="108" t="e">
        <f t="shared" si="4"/>
        <v>#DIV/0!</v>
      </c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</row>
    <row r="318" spans="4:46" ht="15">
      <c r="D318" s="121"/>
      <c r="E318" s="121"/>
      <c r="F318" s="121"/>
      <c r="G318"/>
      <c r="K318" s="121"/>
      <c r="P318" s="121"/>
      <c r="R318"/>
      <c r="U318" s="122"/>
      <c r="V318" s="122"/>
      <c r="W318" s="122"/>
      <c r="X318" s="101"/>
      <c r="Y318" s="101"/>
      <c r="Z318" s="101"/>
      <c r="AA318" s="101"/>
      <c r="AB318" s="101"/>
      <c r="AC318" s="101"/>
      <c r="AD318" s="108" t="e">
        <f t="shared" si="4"/>
        <v>#DIV/0!</v>
      </c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</row>
    <row r="319" spans="4:46" ht="15">
      <c r="D319" s="121"/>
      <c r="E319" s="121"/>
      <c r="F319" s="121"/>
      <c r="G319"/>
      <c r="K319" s="121"/>
      <c r="P319" s="121"/>
      <c r="R319"/>
      <c r="U319" s="122"/>
      <c r="V319" s="122"/>
      <c r="W319" s="122"/>
      <c r="X319" s="101"/>
      <c r="Y319" s="101"/>
      <c r="Z319" s="101"/>
      <c r="AA319" s="101"/>
      <c r="AB319" s="101"/>
      <c r="AC319" s="101"/>
      <c r="AD319" s="108" t="e">
        <f t="shared" si="4"/>
        <v>#DIV/0!</v>
      </c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</row>
    <row r="320" spans="4:46" ht="15">
      <c r="D320" s="121"/>
      <c r="E320" s="121"/>
      <c r="F320" s="121"/>
      <c r="G320"/>
      <c r="K320" s="121"/>
      <c r="P320" s="121"/>
      <c r="R320"/>
      <c r="U320" s="122"/>
      <c r="V320" s="122"/>
      <c r="W320" s="122"/>
      <c r="X320" s="101"/>
      <c r="Y320" s="101"/>
      <c r="Z320" s="101"/>
      <c r="AA320" s="101"/>
      <c r="AB320" s="101"/>
      <c r="AC320" s="101"/>
      <c r="AD320" s="108" t="e">
        <f t="shared" si="4"/>
        <v>#DIV/0!</v>
      </c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</row>
    <row r="321" spans="4:46" ht="15">
      <c r="D321" s="121"/>
      <c r="E321" s="121"/>
      <c r="F321" s="121"/>
      <c r="G321"/>
      <c r="K321" s="121"/>
      <c r="P321" s="121"/>
      <c r="R321"/>
      <c r="U321" s="122"/>
      <c r="V321" s="122"/>
      <c r="W321" s="122"/>
      <c r="X321" s="101"/>
      <c r="Y321" s="101"/>
      <c r="Z321" s="101"/>
      <c r="AA321" s="101"/>
      <c r="AB321" s="101"/>
      <c r="AC321" s="101"/>
      <c r="AD321" s="108" t="e">
        <f t="shared" si="4"/>
        <v>#DIV/0!</v>
      </c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</row>
    <row r="322" spans="4:46" ht="15">
      <c r="D322" s="121"/>
      <c r="E322" s="121"/>
      <c r="F322" s="121"/>
      <c r="G322"/>
      <c r="K322" s="121"/>
      <c r="P322" s="121"/>
      <c r="R322"/>
      <c r="U322" s="122"/>
      <c r="V322" s="122"/>
      <c r="W322" s="122"/>
      <c r="X322" s="101"/>
      <c r="Y322" s="101"/>
      <c r="Z322" s="101"/>
      <c r="AA322" s="101"/>
      <c r="AB322" s="101"/>
      <c r="AC322" s="101"/>
      <c r="AD322" s="108" t="e">
        <f t="shared" si="4"/>
        <v>#DIV/0!</v>
      </c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</row>
    <row r="323" spans="4:46" ht="15">
      <c r="D323" s="121"/>
      <c r="E323" s="121"/>
      <c r="F323" s="121"/>
      <c r="G323"/>
      <c r="K323" s="121"/>
      <c r="P323" s="121"/>
      <c r="R323"/>
      <c r="U323" s="122"/>
      <c r="V323" s="122"/>
      <c r="W323" s="122"/>
      <c r="X323" s="101"/>
      <c r="Y323" s="101"/>
      <c r="Z323" s="101"/>
      <c r="AA323" s="101"/>
      <c r="AB323" s="101"/>
      <c r="AC323" s="101"/>
      <c r="AD323" s="108" t="e">
        <f t="shared" si="4"/>
        <v>#DIV/0!</v>
      </c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</row>
    <row r="324" spans="4:46" ht="15">
      <c r="D324" s="121"/>
      <c r="E324" s="121"/>
      <c r="F324" s="121"/>
      <c r="G324"/>
      <c r="K324" s="121"/>
      <c r="P324" s="121"/>
      <c r="R324"/>
      <c r="U324" s="122"/>
      <c r="V324" s="122"/>
      <c r="W324" s="122"/>
      <c r="X324" s="101"/>
      <c r="Y324" s="101"/>
      <c r="Z324" s="101"/>
      <c r="AA324" s="101"/>
      <c r="AB324" s="101"/>
      <c r="AC324" s="101"/>
      <c r="AD324" s="108" t="e">
        <f t="shared" si="4"/>
        <v>#DIV/0!</v>
      </c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</row>
    <row r="325" spans="4:46" ht="15">
      <c r="D325" s="121"/>
      <c r="E325" s="121"/>
      <c r="F325" s="121"/>
      <c r="G325"/>
      <c r="K325" s="121"/>
      <c r="P325" s="121"/>
      <c r="R325"/>
      <c r="U325" s="122"/>
      <c r="V325" s="122"/>
      <c r="W325" s="122"/>
      <c r="X325" s="101"/>
      <c r="Y325" s="101"/>
      <c r="Z325" s="101"/>
      <c r="AA325" s="101"/>
      <c r="AB325" s="101"/>
      <c r="AC325" s="101"/>
      <c r="AD325" s="108" t="e">
        <f t="shared" si="4"/>
        <v>#DIV/0!</v>
      </c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</row>
    <row r="326" spans="4:46" ht="15">
      <c r="D326" s="121"/>
      <c r="E326" s="121"/>
      <c r="F326" s="121"/>
      <c r="G326"/>
      <c r="K326" s="121"/>
      <c r="P326" s="121"/>
      <c r="R326"/>
      <c r="U326" s="122"/>
      <c r="V326" s="122"/>
      <c r="W326" s="122"/>
      <c r="X326" s="101"/>
      <c r="Y326" s="101"/>
      <c r="Z326" s="101"/>
      <c r="AA326" s="101"/>
      <c r="AB326" s="101"/>
      <c r="AC326" s="101"/>
      <c r="AD326" s="108" t="e">
        <f t="shared" si="4"/>
        <v>#DIV/0!</v>
      </c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</row>
    <row r="327" spans="4:46" ht="15">
      <c r="D327" s="121"/>
      <c r="E327" s="121"/>
      <c r="F327" s="121"/>
      <c r="G327"/>
      <c r="K327" s="121"/>
      <c r="P327" s="121"/>
      <c r="R327"/>
      <c r="U327" s="122"/>
      <c r="V327" s="122"/>
      <c r="W327" s="122"/>
      <c r="X327" s="101"/>
      <c r="Y327" s="101"/>
      <c r="Z327" s="101"/>
      <c r="AA327" s="101"/>
      <c r="AB327" s="101"/>
      <c r="AC327" s="101"/>
      <c r="AD327" s="108" t="e">
        <f t="shared" si="4"/>
        <v>#DIV/0!</v>
      </c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</row>
    <row r="328" spans="4:46" ht="15">
      <c r="D328" s="121"/>
      <c r="E328" s="121"/>
      <c r="F328" s="121"/>
      <c r="G328"/>
      <c r="K328" s="121"/>
      <c r="P328" s="121"/>
      <c r="R328"/>
      <c r="U328" s="122"/>
      <c r="V328" s="122"/>
      <c r="W328" s="122"/>
      <c r="X328" s="101"/>
      <c r="Y328" s="101"/>
      <c r="Z328" s="101"/>
      <c r="AA328" s="101"/>
      <c r="AB328" s="101"/>
      <c r="AC328" s="101"/>
      <c r="AD328" s="108" t="e">
        <f t="shared" si="4"/>
        <v>#DIV/0!</v>
      </c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</row>
    <row r="329" spans="4:46" ht="15">
      <c r="D329" s="121"/>
      <c r="E329" s="121"/>
      <c r="F329" s="121"/>
      <c r="G329"/>
      <c r="K329" s="121"/>
      <c r="P329" s="121"/>
      <c r="R329"/>
      <c r="U329" s="122"/>
      <c r="V329" s="122"/>
      <c r="W329" s="122"/>
      <c r="X329" s="101"/>
      <c r="Y329" s="101"/>
      <c r="Z329" s="101"/>
      <c r="AA329" s="101"/>
      <c r="AB329" s="101"/>
      <c r="AC329" s="101"/>
      <c r="AD329" s="108" t="e">
        <f t="shared" si="4"/>
        <v>#DIV/0!</v>
      </c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</row>
    <row r="330" spans="4:46" ht="15">
      <c r="D330" s="121"/>
      <c r="E330" s="121"/>
      <c r="F330" s="121"/>
      <c r="G330"/>
      <c r="K330" s="121"/>
      <c r="P330" s="121"/>
      <c r="R330"/>
      <c r="U330" s="122"/>
      <c r="V330" s="122"/>
      <c r="W330" s="122"/>
      <c r="X330" s="101"/>
      <c r="Y330" s="101"/>
      <c r="Z330" s="101"/>
      <c r="AA330" s="101"/>
      <c r="AB330" s="101"/>
      <c r="AC330" s="101"/>
      <c r="AD330" s="108" t="e">
        <f t="shared" si="4"/>
        <v>#DIV/0!</v>
      </c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</row>
    <row r="331" spans="4:46" ht="15">
      <c r="D331" s="121"/>
      <c r="E331" s="121"/>
      <c r="F331" s="121"/>
      <c r="G331"/>
      <c r="K331" s="121"/>
      <c r="P331" s="121"/>
      <c r="R331"/>
      <c r="U331" s="122"/>
      <c r="V331" s="122"/>
      <c r="W331" s="122"/>
      <c r="X331" s="101"/>
      <c r="Y331" s="101"/>
      <c r="Z331" s="101"/>
      <c r="AA331" s="101"/>
      <c r="AB331" s="101"/>
      <c r="AC331" s="101"/>
      <c r="AD331" s="108" t="e">
        <f t="shared" si="4"/>
        <v>#DIV/0!</v>
      </c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</row>
    <row r="332" spans="4:46" ht="15">
      <c r="D332" s="121"/>
      <c r="E332" s="121"/>
      <c r="F332" s="121"/>
      <c r="G332"/>
      <c r="K332" s="121"/>
      <c r="P332" s="121"/>
      <c r="R332"/>
      <c r="U332" s="122"/>
      <c r="V332" s="122"/>
      <c r="W332" s="122"/>
      <c r="X332" s="101"/>
      <c r="Y332" s="101"/>
      <c r="Z332" s="101"/>
      <c r="AA332" s="101"/>
      <c r="AB332" s="101"/>
      <c r="AC332" s="101"/>
      <c r="AD332" s="108" t="e">
        <f t="shared" si="4"/>
        <v>#DIV/0!</v>
      </c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</row>
    <row r="333" spans="4:46" ht="15">
      <c r="D333" s="121"/>
      <c r="E333" s="121"/>
      <c r="F333" s="121"/>
      <c r="G333"/>
      <c r="K333" s="121"/>
      <c r="P333" s="121"/>
      <c r="R333"/>
      <c r="U333" s="122"/>
      <c r="V333" s="122"/>
      <c r="W333" s="122"/>
      <c r="X333" s="101"/>
      <c r="Y333" s="101"/>
      <c r="Z333" s="101"/>
      <c r="AA333" s="101"/>
      <c r="AB333" s="101"/>
      <c r="AC333" s="101"/>
      <c r="AD333" s="108" t="e">
        <f t="shared" si="4"/>
        <v>#DIV/0!</v>
      </c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</row>
    <row r="334" spans="4:46" ht="15">
      <c r="D334" s="121"/>
      <c r="E334" s="121"/>
      <c r="F334" s="121"/>
      <c r="G334"/>
      <c r="K334" s="121"/>
      <c r="P334" s="121"/>
      <c r="R334"/>
      <c r="U334" s="122"/>
      <c r="V334" s="122"/>
      <c r="W334" s="122"/>
      <c r="X334" s="101"/>
      <c r="Y334" s="101"/>
      <c r="Z334" s="101"/>
      <c r="AA334" s="101"/>
      <c r="AB334" s="101"/>
      <c r="AC334" s="101"/>
      <c r="AD334" s="108" t="e">
        <f t="shared" si="4"/>
        <v>#DIV/0!</v>
      </c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</row>
    <row r="335" spans="4:46" ht="15">
      <c r="D335" s="121"/>
      <c r="E335" s="121"/>
      <c r="F335" s="121"/>
      <c r="G335"/>
      <c r="K335" s="121"/>
      <c r="P335" s="121"/>
      <c r="R335"/>
      <c r="U335" s="122"/>
      <c r="V335" s="122"/>
      <c r="W335" s="122"/>
      <c r="X335" s="101"/>
      <c r="Y335" s="101"/>
      <c r="Z335" s="101"/>
      <c r="AA335" s="101"/>
      <c r="AB335" s="101"/>
      <c r="AC335" s="101"/>
      <c r="AD335" s="108" t="e">
        <f t="shared" si="4"/>
        <v>#DIV/0!</v>
      </c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</row>
    <row r="336" spans="4:46" ht="15">
      <c r="D336" s="121"/>
      <c r="E336" s="121"/>
      <c r="F336" s="121"/>
      <c r="G336"/>
      <c r="K336" s="121"/>
      <c r="P336" s="121"/>
      <c r="R336"/>
      <c r="U336" s="122"/>
      <c r="V336" s="122"/>
      <c r="W336" s="122"/>
      <c r="X336" s="101"/>
      <c r="Y336" s="101"/>
      <c r="Z336" s="101"/>
      <c r="AA336" s="101"/>
      <c r="AB336" s="101"/>
      <c r="AC336" s="101"/>
      <c r="AD336" s="108" t="e">
        <f t="shared" si="4"/>
        <v>#DIV/0!</v>
      </c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</row>
    <row r="337" spans="4:46" ht="15">
      <c r="D337" s="121"/>
      <c r="E337" s="121"/>
      <c r="F337" s="121"/>
      <c r="G337"/>
      <c r="K337" s="121"/>
      <c r="P337" s="121"/>
      <c r="R337"/>
      <c r="U337" s="122"/>
      <c r="V337" s="122"/>
      <c r="W337" s="122"/>
      <c r="X337" s="101"/>
      <c r="Y337" s="101"/>
      <c r="Z337" s="101"/>
      <c r="AA337" s="101"/>
      <c r="AB337" s="101"/>
      <c r="AC337" s="101"/>
      <c r="AD337" s="108" t="e">
        <f t="shared" si="4"/>
        <v>#DIV/0!</v>
      </c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</row>
    <row r="338" spans="4:46" ht="15">
      <c r="D338" s="121"/>
      <c r="E338" s="121"/>
      <c r="F338" s="121"/>
      <c r="G338"/>
      <c r="K338" s="121"/>
      <c r="P338" s="121"/>
      <c r="R338"/>
      <c r="U338" s="122"/>
      <c r="V338" s="122"/>
      <c r="W338" s="122"/>
      <c r="X338" s="101"/>
      <c r="Y338" s="101"/>
      <c r="Z338" s="101"/>
      <c r="AA338" s="101"/>
      <c r="AB338" s="101"/>
      <c r="AC338" s="101"/>
      <c r="AD338" s="108" t="e">
        <f t="shared" si="4"/>
        <v>#DIV/0!</v>
      </c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</row>
    <row r="339" spans="4:46" ht="15">
      <c r="D339" s="121"/>
      <c r="E339" s="121"/>
      <c r="F339" s="121"/>
      <c r="G339"/>
      <c r="K339" s="121"/>
      <c r="P339" s="121"/>
      <c r="R339"/>
      <c r="U339" s="122"/>
      <c r="V339" s="122"/>
      <c r="W339" s="122"/>
      <c r="X339" s="101"/>
      <c r="Y339" s="101"/>
      <c r="Z339" s="101"/>
      <c r="AA339" s="101"/>
      <c r="AB339" s="101"/>
      <c r="AC339" s="101"/>
      <c r="AD339" s="108" t="e">
        <f t="shared" si="4"/>
        <v>#DIV/0!</v>
      </c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</row>
    <row r="340" spans="4:46" ht="15">
      <c r="D340" s="121"/>
      <c r="E340" s="121"/>
      <c r="F340" s="121"/>
      <c r="G340"/>
      <c r="K340" s="121"/>
      <c r="P340" s="121"/>
      <c r="R340"/>
      <c r="U340" s="122"/>
      <c r="V340" s="122"/>
      <c r="W340" s="122"/>
      <c r="X340" s="101"/>
      <c r="Y340" s="101"/>
      <c r="Z340" s="101"/>
      <c r="AA340" s="101"/>
      <c r="AB340" s="101"/>
      <c r="AC340" s="101"/>
      <c r="AD340" s="108" t="e">
        <f t="shared" si="4"/>
        <v>#DIV/0!</v>
      </c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8"/>
    </row>
    <row r="341" spans="4:46" ht="15">
      <c r="D341" s="121"/>
      <c r="E341" s="121"/>
      <c r="F341" s="121"/>
      <c r="G341"/>
      <c r="K341" s="121"/>
      <c r="P341" s="121"/>
      <c r="R341"/>
      <c r="U341" s="122"/>
      <c r="V341" s="122"/>
      <c r="W341" s="122"/>
      <c r="X341" s="101"/>
      <c r="Y341" s="101"/>
      <c r="Z341" s="101"/>
      <c r="AA341" s="101"/>
      <c r="AB341" s="101"/>
      <c r="AC341" s="101"/>
      <c r="AD341" s="108" t="e">
        <f t="shared" si="4"/>
        <v>#DIV/0!</v>
      </c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8"/>
    </row>
    <row r="342" spans="4:46" ht="15">
      <c r="D342" s="121"/>
      <c r="E342" s="121"/>
      <c r="F342" s="121"/>
      <c r="G342"/>
      <c r="K342" s="121"/>
      <c r="P342" s="121"/>
      <c r="R342"/>
      <c r="U342" s="122"/>
      <c r="V342" s="122"/>
      <c r="W342" s="122"/>
      <c r="X342" s="101"/>
      <c r="Y342" s="101"/>
      <c r="Z342" s="101"/>
      <c r="AA342" s="101"/>
      <c r="AB342" s="101"/>
      <c r="AC342" s="101"/>
      <c r="AD342" s="108" t="e">
        <f t="shared" si="4"/>
        <v>#DIV/0!</v>
      </c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</row>
    <row r="343" spans="4:46" ht="15">
      <c r="D343" s="121"/>
      <c r="E343" s="121"/>
      <c r="F343" s="121"/>
      <c r="G343"/>
      <c r="K343" s="121"/>
      <c r="P343" s="121"/>
      <c r="R343"/>
      <c r="U343" s="122"/>
      <c r="V343" s="122"/>
      <c r="W343" s="122"/>
      <c r="X343" s="101"/>
      <c r="Y343" s="101"/>
      <c r="Z343" s="101"/>
      <c r="AA343" s="101"/>
      <c r="AB343" s="101"/>
      <c r="AC343" s="101"/>
      <c r="AD343" s="108" t="e">
        <f t="shared" si="4"/>
        <v>#DIV/0!</v>
      </c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</row>
    <row r="344" spans="4:46" ht="15">
      <c r="D344" s="121"/>
      <c r="E344" s="121"/>
      <c r="F344" s="121"/>
      <c r="G344"/>
      <c r="K344" s="121"/>
      <c r="P344" s="121"/>
      <c r="R344"/>
      <c r="U344" s="122"/>
      <c r="V344" s="122"/>
      <c r="W344" s="122"/>
      <c r="X344" s="101"/>
      <c r="Y344" s="101"/>
      <c r="Z344" s="101"/>
      <c r="AA344" s="101"/>
      <c r="AB344" s="101"/>
      <c r="AC344" s="101"/>
      <c r="AD344" s="108" t="e">
        <f t="shared" si="4"/>
        <v>#DIV/0!</v>
      </c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</row>
    <row r="345" spans="4:46" ht="15">
      <c r="D345" s="121"/>
      <c r="E345" s="121"/>
      <c r="F345" s="121"/>
      <c r="G345"/>
      <c r="K345" s="121"/>
      <c r="P345" s="121"/>
      <c r="R345"/>
      <c r="U345" s="122"/>
      <c r="V345" s="122"/>
      <c r="W345" s="122"/>
      <c r="X345" s="101"/>
      <c r="Y345" s="101"/>
      <c r="Z345" s="101"/>
      <c r="AA345" s="101"/>
      <c r="AB345" s="101"/>
      <c r="AC345" s="101"/>
      <c r="AD345" s="108" t="e">
        <f t="shared" si="4"/>
        <v>#DIV/0!</v>
      </c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8"/>
    </row>
    <row r="346" spans="4:46" ht="15">
      <c r="D346" s="121"/>
      <c r="E346" s="121"/>
      <c r="F346" s="121"/>
      <c r="G346"/>
      <c r="K346" s="121"/>
      <c r="P346" s="121"/>
      <c r="R346"/>
      <c r="U346" s="122"/>
      <c r="V346" s="122"/>
      <c r="W346" s="122"/>
      <c r="X346" s="101"/>
      <c r="Y346" s="101"/>
      <c r="Z346" s="101"/>
      <c r="AA346" s="101"/>
      <c r="AB346" s="101"/>
      <c r="AC346" s="101"/>
      <c r="AD346" s="108" t="e">
        <f t="shared" si="4"/>
        <v>#DIV/0!</v>
      </c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8"/>
      <c r="AT346" s="118"/>
    </row>
    <row r="347" spans="4:46" ht="15">
      <c r="D347" s="121"/>
      <c r="E347" s="121"/>
      <c r="F347" s="121"/>
      <c r="G347"/>
      <c r="K347" s="121"/>
      <c r="P347" s="121"/>
      <c r="R347"/>
      <c r="U347" s="122"/>
      <c r="V347" s="122"/>
      <c r="W347" s="122"/>
      <c r="X347" s="101"/>
      <c r="Y347" s="101"/>
      <c r="Z347" s="101"/>
      <c r="AA347" s="101"/>
      <c r="AB347" s="101"/>
      <c r="AC347" s="101"/>
      <c r="AD347" s="108" t="e">
        <f t="shared" si="4"/>
        <v>#DIV/0!</v>
      </c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118"/>
      <c r="AR347" s="118"/>
      <c r="AS347" s="118"/>
      <c r="AT347" s="118"/>
    </row>
    <row r="348" spans="4:46" ht="15">
      <c r="D348" s="121"/>
      <c r="E348" s="121"/>
      <c r="F348" s="121"/>
      <c r="G348"/>
      <c r="K348" s="121"/>
      <c r="P348" s="121"/>
      <c r="R348"/>
      <c r="U348" s="122"/>
      <c r="V348" s="122"/>
      <c r="W348" s="122"/>
      <c r="X348" s="101"/>
      <c r="Y348" s="101"/>
      <c r="Z348" s="101"/>
      <c r="AA348" s="101"/>
      <c r="AB348" s="101"/>
      <c r="AC348" s="101"/>
      <c r="AD348" s="108" t="e">
        <f aca="true" t="shared" si="5" ref="AD348:AD411">V348/U348</f>
        <v>#DIV/0!</v>
      </c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118"/>
      <c r="AQ348" s="118"/>
      <c r="AR348" s="118"/>
      <c r="AS348" s="118"/>
      <c r="AT348" s="118"/>
    </row>
    <row r="349" spans="4:46" ht="15">
      <c r="D349" s="121"/>
      <c r="E349" s="121"/>
      <c r="F349" s="121"/>
      <c r="G349"/>
      <c r="K349" s="121"/>
      <c r="P349" s="121"/>
      <c r="R349"/>
      <c r="U349" s="122"/>
      <c r="V349" s="122"/>
      <c r="W349" s="122"/>
      <c r="X349" s="101"/>
      <c r="Y349" s="101"/>
      <c r="Z349" s="101"/>
      <c r="AA349" s="101"/>
      <c r="AB349" s="101"/>
      <c r="AC349" s="101"/>
      <c r="AD349" s="108" t="e">
        <f t="shared" si="5"/>
        <v>#DIV/0!</v>
      </c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Q349" s="118"/>
      <c r="AR349" s="118"/>
      <c r="AS349" s="118"/>
      <c r="AT349" s="118"/>
    </row>
    <row r="350" spans="4:46" ht="15">
      <c r="D350" s="121"/>
      <c r="E350" s="121"/>
      <c r="F350" s="121"/>
      <c r="G350"/>
      <c r="K350" s="121"/>
      <c r="P350" s="121"/>
      <c r="R350"/>
      <c r="U350" s="122"/>
      <c r="V350" s="122"/>
      <c r="W350" s="122"/>
      <c r="X350" s="101"/>
      <c r="Y350" s="101"/>
      <c r="Z350" s="101"/>
      <c r="AA350" s="101"/>
      <c r="AB350" s="101"/>
      <c r="AC350" s="101"/>
      <c r="AD350" s="108" t="e">
        <f t="shared" si="5"/>
        <v>#DIV/0!</v>
      </c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Q350" s="118"/>
      <c r="AR350" s="118"/>
      <c r="AS350" s="118"/>
      <c r="AT350" s="118"/>
    </row>
    <row r="351" spans="4:46" ht="15">
      <c r="D351" s="121"/>
      <c r="E351" s="121"/>
      <c r="F351" s="121"/>
      <c r="G351"/>
      <c r="K351" s="121"/>
      <c r="P351" s="121"/>
      <c r="R351"/>
      <c r="U351" s="122"/>
      <c r="V351" s="122"/>
      <c r="W351" s="122"/>
      <c r="X351" s="101"/>
      <c r="Y351" s="101"/>
      <c r="Z351" s="101"/>
      <c r="AA351" s="101"/>
      <c r="AB351" s="101"/>
      <c r="AC351" s="101"/>
      <c r="AD351" s="108" t="e">
        <f t="shared" si="5"/>
        <v>#DIV/0!</v>
      </c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8"/>
    </row>
    <row r="352" spans="4:46" ht="15">
      <c r="D352" s="121"/>
      <c r="E352" s="121"/>
      <c r="F352" s="121"/>
      <c r="G352"/>
      <c r="K352" s="121"/>
      <c r="P352" s="121"/>
      <c r="R352"/>
      <c r="U352" s="122"/>
      <c r="V352" s="122"/>
      <c r="W352" s="122"/>
      <c r="X352" s="101"/>
      <c r="Y352" s="101"/>
      <c r="Z352" s="101"/>
      <c r="AA352" s="101"/>
      <c r="AB352" s="101"/>
      <c r="AC352" s="101"/>
      <c r="AD352" s="108" t="e">
        <f t="shared" si="5"/>
        <v>#DIV/0!</v>
      </c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Q352" s="118"/>
      <c r="AR352" s="118"/>
      <c r="AS352" s="118"/>
      <c r="AT352" s="118"/>
    </row>
    <row r="353" spans="4:46" ht="15">
      <c r="D353" s="121"/>
      <c r="E353" s="121"/>
      <c r="F353" s="121"/>
      <c r="G353"/>
      <c r="K353" s="121"/>
      <c r="P353" s="121"/>
      <c r="R353"/>
      <c r="U353" s="122"/>
      <c r="V353" s="122"/>
      <c r="W353" s="122"/>
      <c r="X353" s="101"/>
      <c r="Y353" s="101"/>
      <c r="Z353" s="101"/>
      <c r="AA353" s="101"/>
      <c r="AB353" s="101"/>
      <c r="AC353" s="101"/>
      <c r="AD353" s="108" t="e">
        <f t="shared" si="5"/>
        <v>#DIV/0!</v>
      </c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Q353" s="118"/>
      <c r="AR353" s="118"/>
      <c r="AS353" s="118"/>
      <c r="AT353" s="118"/>
    </row>
    <row r="354" spans="4:46" ht="15">
      <c r="D354" s="121"/>
      <c r="E354" s="121"/>
      <c r="F354" s="121"/>
      <c r="G354"/>
      <c r="K354" s="121"/>
      <c r="P354" s="121"/>
      <c r="R354"/>
      <c r="U354" s="122"/>
      <c r="V354" s="122"/>
      <c r="W354" s="122"/>
      <c r="X354" s="101"/>
      <c r="Y354" s="101"/>
      <c r="Z354" s="101"/>
      <c r="AA354" s="101"/>
      <c r="AB354" s="101"/>
      <c r="AC354" s="101"/>
      <c r="AD354" s="108" t="e">
        <f t="shared" si="5"/>
        <v>#DIV/0!</v>
      </c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Q354" s="118"/>
      <c r="AR354" s="118"/>
      <c r="AS354" s="118"/>
      <c r="AT354" s="118"/>
    </row>
    <row r="355" spans="4:46" ht="15">
      <c r="D355" s="121"/>
      <c r="E355" s="121"/>
      <c r="F355" s="121"/>
      <c r="G355"/>
      <c r="K355" s="121"/>
      <c r="P355" s="121"/>
      <c r="R355"/>
      <c r="U355" s="122"/>
      <c r="V355" s="122"/>
      <c r="W355" s="122"/>
      <c r="X355" s="101"/>
      <c r="Y355" s="101"/>
      <c r="Z355" s="101"/>
      <c r="AA355" s="101"/>
      <c r="AB355" s="101"/>
      <c r="AC355" s="101"/>
      <c r="AD355" s="108" t="e">
        <f t="shared" si="5"/>
        <v>#DIV/0!</v>
      </c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8"/>
    </row>
    <row r="356" spans="4:46" ht="15">
      <c r="D356" s="121"/>
      <c r="E356" s="121"/>
      <c r="F356" s="121"/>
      <c r="G356"/>
      <c r="K356" s="121"/>
      <c r="P356" s="121"/>
      <c r="R356"/>
      <c r="U356" s="122"/>
      <c r="V356" s="122"/>
      <c r="W356" s="122"/>
      <c r="X356" s="101"/>
      <c r="Y356" s="101"/>
      <c r="Z356" s="101"/>
      <c r="AA356" s="101"/>
      <c r="AB356" s="101"/>
      <c r="AC356" s="101"/>
      <c r="AD356" s="108" t="e">
        <f t="shared" si="5"/>
        <v>#DIV/0!</v>
      </c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8"/>
      <c r="AT356" s="118"/>
    </row>
    <row r="357" spans="4:46" ht="15">
      <c r="D357" s="121"/>
      <c r="E357" s="121"/>
      <c r="F357" s="121"/>
      <c r="G357"/>
      <c r="K357" s="121"/>
      <c r="P357" s="121"/>
      <c r="R357"/>
      <c r="U357" s="122"/>
      <c r="V357" s="122"/>
      <c r="W357" s="122"/>
      <c r="X357" s="101"/>
      <c r="Y357" s="101"/>
      <c r="Z357" s="101"/>
      <c r="AA357" s="101"/>
      <c r="AB357" s="101"/>
      <c r="AC357" s="101"/>
      <c r="AD357" s="108" t="e">
        <f t="shared" si="5"/>
        <v>#DIV/0!</v>
      </c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18"/>
      <c r="AS357" s="118"/>
      <c r="AT357" s="118"/>
    </row>
    <row r="358" spans="4:46" ht="15">
      <c r="D358" s="121"/>
      <c r="E358" s="121"/>
      <c r="F358" s="121"/>
      <c r="G358"/>
      <c r="K358" s="121"/>
      <c r="P358" s="121"/>
      <c r="R358"/>
      <c r="U358" s="122"/>
      <c r="V358" s="122"/>
      <c r="W358" s="122"/>
      <c r="X358" s="101"/>
      <c r="Y358" s="101"/>
      <c r="Z358" s="101"/>
      <c r="AA358" s="101"/>
      <c r="AB358" s="101"/>
      <c r="AC358" s="101"/>
      <c r="AD358" s="108" t="e">
        <f t="shared" si="5"/>
        <v>#DIV/0!</v>
      </c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8"/>
      <c r="AT358" s="118"/>
    </row>
    <row r="359" spans="4:46" ht="15">
      <c r="D359" s="121"/>
      <c r="E359" s="121"/>
      <c r="F359" s="121"/>
      <c r="G359"/>
      <c r="K359" s="121"/>
      <c r="P359" s="121"/>
      <c r="R359"/>
      <c r="U359" s="122"/>
      <c r="V359" s="122"/>
      <c r="W359" s="122"/>
      <c r="X359" s="101"/>
      <c r="Y359" s="101"/>
      <c r="Z359" s="101"/>
      <c r="AA359" s="101"/>
      <c r="AB359" s="101"/>
      <c r="AC359" s="101"/>
      <c r="AD359" s="108" t="e">
        <f t="shared" si="5"/>
        <v>#DIV/0!</v>
      </c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8"/>
      <c r="AT359" s="118"/>
    </row>
    <row r="360" spans="4:46" ht="15">
      <c r="D360" s="121"/>
      <c r="E360" s="121"/>
      <c r="F360" s="121"/>
      <c r="G360"/>
      <c r="K360" s="121"/>
      <c r="P360" s="121"/>
      <c r="R360"/>
      <c r="U360" s="122"/>
      <c r="V360" s="122"/>
      <c r="W360" s="122"/>
      <c r="X360" s="101"/>
      <c r="Y360" s="101"/>
      <c r="Z360" s="101"/>
      <c r="AA360" s="101"/>
      <c r="AB360" s="101"/>
      <c r="AC360" s="101"/>
      <c r="AD360" s="108" t="e">
        <f t="shared" si="5"/>
        <v>#DIV/0!</v>
      </c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Q360" s="118"/>
      <c r="AR360" s="118"/>
      <c r="AS360" s="118"/>
      <c r="AT360" s="118"/>
    </row>
    <row r="361" spans="4:46" ht="15">
      <c r="D361" s="121"/>
      <c r="E361" s="121"/>
      <c r="F361" s="121"/>
      <c r="G361"/>
      <c r="K361" s="121"/>
      <c r="P361" s="121"/>
      <c r="R361"/>
      <c r="U361" s="122"/>
      <c r="V361" s="122"/>
      <c r="W361" s="122"/>
      <c r="X361" s="101"/>
      <c r="Y361" s="101"/>
      <c r="Z361" s="101"/>
      <c r="AA361" s="101"/>
      <c r="AB361" s="101"/>
      <c r="AC361" s="101"/>
      <c r="AD361" s="108" t="e">
        <f t="shared" si="5"/>
        <v>#DIV/0!</v>
      </c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Q361" s="118"/>
      <c r="AR361" s="118"/>
      <c r="AS361" s="118"/>
      <c r="AT361" s="118"/>
    </row>
    <row r="362" spans="4:46" ht="15">
      <c r="D362" s="121"/>
      <c r="E362" s="121"/>
      <c r="F362" s="121"/>
      <c r="G362"/>
      <c r="K362" s="121"/>
      <c r="P362" s="121"/>
      <c r="R362"/>
      <c r="U362" s="122"/>
      <c r="V362" s="122"/>
      <c r="W362" s="122"/>
      <c r="X362" s="101"/>
      <c r="Y362" s="101"/>
      <c r="Z362" s="101"/>
      <c r="AA362" s="101"/>
      <c r="AB362" s="101"/>
      <c r="AC362" s="101"/>
      <c r="AD362" s="108" t="e">
        <f t="shared" si="5"/>
        <v>#DIV/0!</v>
      </c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Q362" s="118"/>
      <c r="AR362" s="118"/>
      <c r="AS362" s="118"/>
      <c r="AT362" s="118"/>
    </row>
    <row r="363" spans="4:46" ht="15">
      <c r="D363" s="121"/>
      <c r="E363" s="121"/>
      <c r="F363" s="121"/>
      <c r="G363"/>
      <c r="K363" s="121"/>
      <c r="P363" s="121"/>
      <c r="R363"/>
      <c r="U363" s="122"/>
      <c r="V363" s="122"/>
      <c r="W363" s="122"/>
      <c r="X363" s="101"/>
      <c r="Y363" s="101"/>
      <c r="Z363" s="101"/>
      <c r="AA363" s="101"/>
      <c r="AB363" s="101"/>
      <c r="AC363" s="101"/>
      <c r="AD363" s="108" t="e">
        <f t="shared" si="5"/>
        <v>#DIV/0!</v>
      </c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Q363" s="118"/>
      <c r="AR363" s="118"/>
      <c r="AS363" s="118"/>
      <c r="AT363" s="118"/>
    </row>
    <row r="364" spans="4:46" ht="15">
      <c r="D364" s="121"/>
      <c r="E364" s="121"/>
      <c r="F364" s="121"/>
      <c r="G364"/>
      <c r="K364" s="121"/>
      <c r="P364" s="121"/>
      <c r="R364"/>
      <c r="U364" s="122"/>
      <c r="V364" s="122"/>
      <c r="W364" s="122"/>
      <c r="X364" s="101"/>
      <c r="Y364" s="101"/>
      <c r="Z364" s="101"/>
      <c r="AA364" s="101"/>
      <c r="AB364" s="101"/>
      <c r="AC364" s="101"/>
      <c r="AD364" s="108" t="e">
        <f t="shared" si="5"/>
        <v>#DIV/0!</v>
      </c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Q364" s="118"/>
      <c r="AR364" s="118"/>
      <c r="AS364" s="118"/>
      <c r="AT364" s="118"/>
    </row>
    <row r="365" spans="4:46" ht="15">
      <c r="D365" s="121"/>
      <c r="E365" s="121"/>
      <c r="F365" s="121"/>
      <c r="G365"/>
      <c r="K365" s="121"/>
      <c r="P365" s="121"/>
      <c r="R365"/>
      <c r="U365" s="122"/>
      <c r="V365" s="122"/>
      <c r="W365" s="122"/>
      <c r="X365" s="101"/>
      <c r="Y365" s="101"/>
      <c r="Z365" s="101"/>
      <c r="AA365" s="101"/>
      <c r="AB365" s="101"/>
      <c r="AC365" s="101"/>
      <c r="AD365" s="108" t="e">
        <f t="shared" si="5"/>
        <v>#DIV/0!</v>
      </c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Q365" s="118"/>
      <c r="AR365" s="118"/>
      <c r="AS365" s="118"/>
      <c r="AT365" s="118"/>
    </row>
    <row r="366" spans="4:46" ht="15">
      <c r="D366" s="121"/>
      <c r="E366" s="121"/>
      <c r="F366" s="121"/>
      <c r="G366"/>
      <c r="K366" s="121"/>
      <c r="P366" s="121"/>
      <c r="R366"/>
      <c r="U366" s="122"/>
      <c r="V366" s="122"/>
      <c r="W366" s="122"/>
      <c r="X366" s="101"/>
      <c r="Y366" s="101"/>
      <c r="Z366" s="101"/>
      <c r="AA366" s="101"/>
      <c r="AB366" s="101"/>
      <c r="AC366" s="101"/>
      <c r="AD366" s="108" t="e">
        <f t="shared" si="5"/>
        <v>#DIV/0!</v>
      </c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Q366" s="118"/>
      <c r="AR366" s="118"/>
      <c r="AS366" s="118"/>
      <c r="AT366" s="118"/>
    </row>
    <row r="367" spans="4:46" ht="15">
      <c r="D367" s="121"/>
      <c r="E367" s="121"/>
      <c r="F367" s="121"/>
      <c r="G367"/>
      <c r="K367" s="121"/>
      <c r="P367" s="121"/>
      <c r="R367"/>
      <c r="U367" s="122"/>
      <c r="V367" s="122"/>
      <c r="W367" s="122"/>
      <c r="X367" s="101"/>
      <c r="Y367" s="101"/>
      <c r="Z367" s="101"/>
      <c r="AA367" s="101"/>
      <c r="AB367" s="101"/>
      <c r="AC367" s="101"/>
      <c r="AD367" s="108" t="e">
        <f t="shared" si="5"/>
        <v>#DIV/0!</v>
      </c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Q367" s="118"/>
      <c r="AR367" s="118"/>
      <c r="AS367" s="118"/>
      <c r="AT367" s="118"/>
    </row>
    <row r="368" spans="4:46" ht="15">
      <c r="D368" s="121"/>
      <c r="E368" s="121"/>
      <c r="F368" s="121"/>
      <c r="G368"/>
      <c r="K368" s="121"/>
      <c r="P368" s="121"/>
      <c r="R368"/>
      <c r="U368" s="122"/>
      <c r="V368" s="122"/>
      <c r="W368" s="122"/>
      <c r="X368" s="101"/>
      <c r="Y368" s="101"/>
      <c r="Z368" s="101"/>
      <c r="AA368" s="101"/>
      <c r="AB368" s="101"/>
      <c r="AC368" s="101"/>
      <c r="AD368" s="108" t="e">
        <f t="shared" si="5"/>
        <v>#DIV/0!</v>
      </c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Q368" s="118"/>
      <c r="AR368" s="118"/>
      <c r="AS368" s="118"/>
      <c r="AT368" s="118"/>
    </row>
    <row r="369" spans="4:46" ht="15">
      <c r="D369" s="121"/>
      <c r="E369" s="121"/>
      <c r="F369" s="121"/>
      <c r="G369"/>
      <c r="K369" s="121"/>
      <c r="P369" s="121"/>
      <c r="R369"/>
      <c r="U369" s="122"/>
      <c r="V369" s="122"/>
      <c r="W369" s="122"/>
      <c r="X369" s="101"/>
      <c r="Y369" s="101"/>
      <c r="Z369" s="101"/>
      <c r="AA369" s="101"/>
      <c r="AB369" s="101"/>
      <c r="AC369" s="101"/>
      <c r="AD369" s="108" t="e">
        <f t="shared" si="5"/>
        <v>#DIV/0!</v>
      </c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Q369" s="118"/>
      <c r="AR369" s="118"/>
      <c r="AS369" s="118"/>
      <c r="AT369" s="118"/>
    </row>
    <row r="370" spans="4:46" ht="15">
      <c r="D370" s="121"/>
      <c r="E370" s="121"/>
      <c r="F370" s="121"/>
      <c r="G370"/>
      <c r="K370" s="121"/>
      <c r="P370" s="121"/>
      <c r="R370"/>
      <c r="U370" s="122"/>
      <c r="V370" s="122"/>
      <c r="W370" s="122"/>
      <c r="X370" s="101"/>
      <c r="Y370" s="101"/>
      <c r="Z370" s="101"/>
      <c r="AA370" s="101"/>
      <c r="AB370" s="101"/>
      <c r="AC370" s="101"/>
      <c r="AD370" s="108" t="e">
        <f t="shared" si="5"/>
        <v>#DIV/0!</v>
      </c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Q370" s="118"/>
      <c r="AR370" s="118"/>
      <c r="AS370" s="118"/>
      <c r="AT370" s="118"/>
    </row>
    <row r="371" spans="4:46" ht="15">
      <c r="D371" s="121"/>
      <c r="E371" s="121"/>
      <c r="F371" s="121"/>
      <c r="G371"/>
      <c r="K371" s="121"/>
      <c r="P371" s="121"/>
      <c r="R371"/>
      <c r="U371" s="122"/>
      <c r="V371" s="122"/>
      <c r="W371" s="122"/>
      <c r="X371" s="101"/>
      <c r="Y371" s="101"/>
      <c r="Z371" s="101"/>
      <c r="AA371" s="101"/>
      <c r="AB371" s="101"/>
      <c r="AC371" s="101"/>
      <c r="AD371" s="108" t="e">
        <f t="shared" si="5"/>
        <v>#DIV/0!</v>
      </c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Q371" s="118"/>
      <c r="AR371" s="118"/>
      <c r="AS371" s="118"/>
      <c r="AT371" s="118"/>
    </row>
    <row r="372" spans="4:46" ht="15">
      <c r="D372" s="121"/>
      <c r="E372" s="121"/>
      <c r="F372" s="121"/>
      <c r="G372"/>
      <c r="K372" s="121"/>
      <c r="P372" s="121"/>
      <c r="R372"/>
      <c r="U372" s="122"/>
      <c r="V372" s="122"/>
      <c r="W372" s="122"/>
      <c r="X372" s="101"/>
      <c r="Y372" s="101"/>
      <c r="Z372" s="101"/>
      <c r="AA372" s="101"/>
      <c r="AB372" s="101"/>
      <c r="AC372" s="101"/>
      <c r="AD372" s="108" t="e">
        <f t="shared" si="5"/>
        <v>#DIV/0!</v>
      </c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Q372" s="118"/>
      <c r="AR372" s="118"/>
      <c r="AS372" s="118"/>
      <c r="AT372" s="118"/>
    </row>
    <row r="373" spans="4:46" ht="15">
      <c r="D373" s="121"/>
      <c r="E373" s="121"/>
      <c r="F373" s="121"/>
      <c r="G373"/>
      <c r="K373" s="121"/>
      <c r="P373" s="121"/>
      <c r="R373"/>
      <c r="U373" s="122"/>
      <c r="V373" s="122"/>
      <c r="W373" s="122"/>
      <c r="X373" s="101"/>
      <c r="Y373" s="101"/>
      <c r="Z373" s="101"/>
      <c r="AA373" s="101"/>
      <c r="AB373" s="101"/>
      <c r="AC373" s="101"/>
      <c r="AD373" s="108" t="e">
        <f t="shared" si="5"/>
        <v>#DIV/0!</v>
      </c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Q373" s="118"/>
      <c r="AR373" s="118"/>
      <c r="AS373" s="118"/>
      <c r="AT373" s="118"/>
    </row>
    <row r="374" spans="4:46" ht="15">
      <c r="D374" s="121"/>
      <c r="E374" s="121"/>
      <c r="F374" s="121"/>
      <c r="G374"/>
      <c r="K374" s="121"/>
      <c r="P374" s="121"/>
      <c r="R374"/>
      <c r="U374" s="122"/>
      <c r="V374" s="122"/>
      <c r="W374" s="122"/>
      <c r="X374" s="101"/>
      <c r="Y374" s="101"/>
      <c r="Z374" s="101"/>
      <c r="AA374" s="101"/>
      <c r="AB374" s="101"/>
      <c r="AC374" s="101"/>
      <c r="AD374" s="108" t="e">
        <f t="shared" si="5"/>
        <v>#DIV/0!</v>
      </c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Q374" s="118"/>
      <c r="AR374" s="118"/>
      <c r="AS374" s="118"/>
      <c r="AT374" s="118"/>
    </row>
    <row r="375" spans="4:46" ht="15">
      <c r="D375" s="121"/>
      <c r="E375" s="121"/>
      <c r="F375" s="121"/>
      <c r="G375"/>
      <c r="K375" s="121"/>
      <c r="P375" s="121"/>
      <c r="R375"/>
      <c r="U375" s="122"/>
      <c r="V375" s="122"/>
      <c r="W375" s="122"/>
      <c r="X375" s="101"/>
      <c r="Y375" s="101"/>
      <c r="Z375" s="101"/>
      <c r="AA375" s="101"/>
      <c r="AB375" s="101"/>
      <c r="AC375" s="101"/>
      <c r="AD375" s="108" t="e">
        <f t="shared" si="5"/>
        <v>#DIV/0!</v>
      </c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Q375" s="118"/>
      <c r="AR375" s="118"/>
      <c r="AS375" s="118"/>
      <c r="AT375" s="118"/>
    </row>
    <row r="376" spans="4:46" ht="15">
      <c r="D376" s="121"/>
      <c r="E376" s="121"/>
      <c r="F376" s="121"/>
      <c r="G376"/>
      <c r="K376" s="121"/>
      <c r="P376" s="121"/>
      <c r="R376"/>
      <c r="U376" s="122"/>
      <c r="V376" s="122"/>
      <c r="W376" s="122"/>
      <c r="X376" s="101"/>
      <c r="Y376" s="101"/>
      <c r="Z376" s="101"/>
      <c r="AA376" s="101"/>
      <c r="AB376" s="101"/>
      <c r="AC376" s="101"/>
      <c r="AD376" s="108" t="e">
        <f t="shared" si="5"/>
        <v>#DIV/0!</v>
      </c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Q376" s="118"/>
      <c r="AR376" s="118"/>
      <c r="AS376" s="118"/>
      <c r="AT376" s="118"/>
    </row>
    <row r="377" spans="4:46" ht="15">
      <c r="D377" s="121"/>
      <c r="E377" s="121"/>
      <c r="F377" s="121"/>
      <c r="G377"/>
      <c r="K377" s="121"/>
      <c r="P377" s="121"/>
      <c r="R377"/>
      <c r="U377" s="122"/>
      <c r="V377" s="122"/>
      <c r="W377" s="122"/>
      <c r="X377" s="101"/>
      <c r="Y377" s="101"/>
      <c r="Z377" s="101"/>
      <c r="AA377" s="101"/>
      <c r="AB377" s="101"/>
      <c r="AC377" s="101"/>
      <c r="AD377" s="108" t="e">
        <f t="shared" si="5"/>
        <v>#DIV/0!</v>
      </c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Q377" s="118"/>
      <c r="AR377" s="118"/>
      <c r="AS377" s="118"/>
      <c r="AT377" s="118"/>
    </row>
    <row r="378" spans="4:46" ht="15">
      <c r="D378" s="121"/>
      <c r="E378" s="121"/>
      <c r="F378" s="121"/>
      <c r="G378"/>
      <c r="K378" s="121"/>
      <c r="P378" s="121"/>
      <c r="R378"/>
      <c r="U378" s="122"/>
      <c r="V378" s="122"/>
      <c r="W378" s="122"/>
      <c r="X378" s="101"/>
      <c r="Y378" s="101"/>
      <c r="Z378" s="101"/>
      <c r="AA378" s="101"/>
      <c r="AB378" s="101"/>
      <c r="AC378" s="101"/>
      <c r="AD378" s="108" t="e">
        <f t="shared" si="5"/>
        <v>#DIV/0!</v>
      </c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Q378" s="118"/>
      <c r="AR378" s="118"/>
      <c r="AS378" s="118"/>
      <c r="AT378" s="118"/>
    </row>
    <row r="379" spans="4:46" ht="15">
      <c r="D379" s="121"/>
      <c r="E379" s="121"/>
      <c r="F379" s="121"/>
      <c r="G379"/>
      <c r="K379" s="121"/>
      <c r="P379" s="121"/>
      <c r="R379"/>
      <c r="U379" s="122"/>
      <c r="V379" s="122"/>
      <c r="W379" s="122"/>
      <c r="X379" s="101"/>
      <c r="Y379" s="101"/>
      <c r="Z379" s="101"/>
      <c r="AA379" s="101"/>
      <c r="AB379" s="101"/>
      <c r="AC379" s="101"/>
      <c r="AD379" s="108" t="e">
        <f t="shared" si="5"/>
        <v>#DIV/0!</v>
      </c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Q379" s="118"/>
      <c r="AR379" s="118"/>
      <c r="AS379" s="118"/>
      <c r="AT379" s="118"/>
    </row>
    <row r="380" spans="4:46" ht="15">
      <c r="D380" s="121"/>
      <c r="E380" s="121"/>
      <c r="F380" s="121"/>
      <c r="G380"/>
      <c r="K380" s="121"/>
      <c r="P380" s="121"/>
      <c r="R380"/>
      <c r="U380" s="122"/>
      <c r="V380" s="122"/>
      <c r="W380" s="122"/>
      <c r="X380" s="101"/>
      <c r="Y380" s="101"/>
      <c r="Z380" s="101"/>
      <c r="AA380" s="101"/>
      <c r="AB380" s="101"/>
      <c r="AC380" s="101"/>
      <c r="AD380" s="108" t="e">
        <f t="shared" si="5"/>
        <v>#DIV/0!</v>
      </c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Q380" s="118"/>
      <c r="AR380" s="118"/>
      <c r="AS380" s="118"/>
      <c r="AT380" s="118"/>
    </row>
    <row r="381" spans="4:46" ht="15">
      <c r="D381" s="121"/>
      <c r="E381" s="121"/>
      <c r="F381" s="121"/>
      <c r="G381"/>
      <c r="K381" s="121"/>
      <c r="P381" s="121"/>
      <c r="R381"/>
      <c r="U381" s="122"/>
      <c r="V381" s="122"/>
      <c r="W381" s="122"/>
      <c r="X381" s="101"/>
      <c r="Y381" s="101"/>
      <c r="Z381" s="101"/>
      <c r="AA381" s="101"/>
      <c r="AB381" s="101"/>
      <c r="AC381" s="101"/>
      <c r="AD381" s="108" t="e">
        <f t="shared" si="5"/>
        <v>#DIV/0!</v>
      </c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Q381" s="118"/>
      <c r="AR381" s="118"/>
      <c r="AS381" s="118"/>
      <c r="AT381" s="118"/>
    </row>
    <row r="382" spans="4:46" ht="15">
      <c r="D382" s="121"/>
      <c r="E382" s="121"/>
      <c r="F382" s="121"/>
      <c r="G382"/>
      <c r="K382" s="121"/>
      <c r="P382" s="121"/>
      <c r="R382"/>
      <c r="U382" s="122"/>
      <c r="V382" s="122"/>
      <c r="W382" s="122"/>
      <c r="X382" s="101"/>
      <c r="Y382" s="101"/>
      <c r="Z382" s="101"/>
      <c r="AA382" s="101"/>
      <c r="AB382" s="101"/>
      <c r="AC382" s="101"/>
      <c r="AD382" s="108" t="e">
        <f t="shared" si="5"/>
        <v>#DIV/0!</v>
      </c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Q382" s="118"/>
      <c r="AR382" s="118"/>
      <c r="AS382" s="118"/>
      <c r="AT382" s="118"/>
    </row>
    <row r="383" spans="4:46" ht="15">
      <c r="D383" s="121"/>
      <c r="E383" s="121"/>
      <c r="F383" s="121"/>
      <c r="G383"/>
      <c r="K383" s="121"/>
      <c r="P383" s="121"/>
      <c r="R383"/>
      <c r="U383" s="122"/>
      <c r="V383" s="122"/>
      <c r="W383" s="122"/>
      <c r="X383" s="101"/>
      <c r="Y383" s="101"/>
      <c r="Z383" s="101"/>
      <c r="AA383" s="101"/>
      <c r="AB383" s="101"/>
      <c r="AC383" s="101"/>
      <c r="AD383" s="108" t="e">
        <f t="shared" si="5"/>
        <v>#DIV/0!</v>
      </c>
      <c r="AE383" s="118"/>
      <c r="AF383" s="118"/>
      <c r="AG383" s="118"/>
      <c r="AH383" s="118"/>
      <c r="AI383" s="118"/>
      <c r="AJ383" s="118"/>
      <c r="AK383" s="118"/>
      <c r="AL383" s="118"/>
      <c r="AM383" s="118"/>
      <c r="AN383" s="118"/>
      <c r="AO383" s="118"/>
      <c r="AP383" s="118"/>
      <c r="AQ383" s="118"/>
      <c r="AR383" s="118"/>
      <c r="AS383" s="118"/>
      <c r="AT383" s="118"/>
    </row>
    <row r="384" spans="4:46" ht="15">
      <c r="D384" s="121"/>
      <c r="E384" s="121"/>
      <c r="F384" s="121"/>
      <c r="G384"/>
      <c r="K384" s="121"/>
      <c r="P384" s="121"/>
      <c r="R384"/>
      <c r="U384" s="122"/>
      <c r="V384" s="122"/>
      <c r="W384" s="122"/>
      <c r="X384" s="101"/>
      <c r="Y384" s="101"/>
      <c r="Z384" s="101"/>
      <c r="AA384" s="101"/>
      <c r="AB384" s="101"/>
      <c r="AC384" s="101"/>
      <c r="AD384" s="108" t="e">
        <f t="shared" si="5"/>
        <v>#DIV/0!</v>
      </c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Q384" s="118"/>
      <c r="AR384" s="118"/>
      <c r="AS384" s="118"/>
      <c r="AT384" s="118"/>
    </row>
    <row r="385" spans="4:46" ht="15">
      <c r="D385" s="121"/>
      <c r="E385" s="121"/>
      <c r="F385" s="121"/>
      <c r="G385"/>
      <c r="K385" s="121"/>
      <c r="P385" s="121"/>
      <c r="R385"/>
      <c r="U385" s="122"/>
      <c r="V385" s="122"/>
      <c r="W385" s="122"/>
      <c r="X385" s="101"/>
      <c r="Y385" s="101"/>
      <c r="Z385" s="101"/>
      <c r="AA385" s="101"/>
      <c r="AB385" s="101"/>
      <c r="AC385" s="101"/>
      <c r="AD385" s="108" t="e">
        <f t="shared" si="5"/>
        <v>#DIV/0!</v>
      </c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Q385" s="118"/>
      <c r="AR385" s="118"/>
      <c r="AS385" s="118"/>
      <c r="AT385" s="118"/>
    </row>
    <row r="386" spans="4:46" ht="15">
      <c r="D386" s="121"/>
      <c r="E386" s="121"/>
      <c r="F386" s="121"/>
      <c r="G386"/>
      <c r="K386" s="121"/>
      <c r="P386" s="121"/>
      <c r="R386"/>
      <c r="U386" s="122"/>
      <c r="V386" s="122"/>
      <c r="W386" s="122"/>
      <c r="X386" s="101"/>
      <c r="Y386" s="101"/>
      <c r="Z386" s="101"/>
      <c r="AA386" s="101"/>
      <c r="AB386" s="101"/>
      <c r="AC386" s="101"/>
      <c r="AD386" s="108" t="e">
        <f t="shared" si="5"/>
        <v>#DIV/0!</v>
      </c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Q386" s="118"/>
      <c r="AR386" s="118"/>
      <c r="AS386" s="118"/>
      <c r="AT386" s="118"/>
    </row>
    <row r="387" spans="4:46" ht="15">
      <c r="D387" s="121"/>
      <c r="E387" s="121"/>
      <c r="F387" s="121"/>
      <c r="G387"/>
      <c r="K387" s="121"/>
      <c r="P387" s="121"/>
      <c r="R387"/>
      <c r="U387" s="122"/>
      <c r="V387" s="122"/>
      <c r="W387" s="122"/>
      <c r="X387" s="101"/>
      <c r="Y387" s="101"/>
      <c r="Z387" s="101"/>
      <c r="AA387" s="101"/>
      <c r="AB387" s="101"/>
      <c r="AC387" s="101"/>
      <c r="AD387" s="108" t="e">
        <f t="shared" si="5"/>
        <v>#DIV/0!</v>
      </c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Q387" s="118"/>
      <c r="AR387" s="118"/>
      <c r="AS387" s="118"/>
      <c r="AT387" s="118"/>
    </row>
    <row r="388" spans="4:46" ht="15">
      <c r="D388" s="121"/>
      <c r="E388" s="121"/>
      <c r="F388" s="121"/>
      <c r="G388"/>
      <c r="K388" s="121"/>
      <c r="P388" s="121"/>
      <c r="R388"/>
      <c r="U388" s="122"/>
      <c r="V388" s="122"/>
      <c r="W388" s="122"/>
      <c r="X388" s="101"/>
      <c r="Y388" s="101"/>
      <c r="Z388" s="101"/>
      <c r="AA388" s="101"/>
      <c r="AB388" s="101"/>
      <c r="AC388" s="101"/>
      <c r="AD388" s="108" t="e">
        <f t="shared" si="5"/>
        <v>#DIV/0!</v>
      </c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Q388" s="118"/>
      <c r="AR388" s="118"/>
      <c r="AS388" s="118"/>
      <c r="AT388" s="118"/>
    </row>
    <row r="389" spans="4:46" ht="15">
      <c r="D389" s="121"/>
      <c r="E389" s="121"/>
      <c r="F389" s="121"/>
      <c r="G389"/>
      <c r="K389" s="121"/>
      <c r="P389" s="121"/>
      <c r="R389"/>
      <c r="U389" s="122"/>
      <c r="V389" s="122"/>
      <c r="W389" s="122"/>
      <c r="X389" s="101"/>
      <c r="Y389" s="101"/>
      <c r="Z389" s="101"/>
      <c r="AA389" s="101"/>
      <c r="AB389" s="101"/>
      <c r="AC389" s="101"/>
      <c r="AD389" s="108" t="e">
        <f t="shared" si="5"/>
        <v>#DIV/0!</v>
      </c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Q389" s="118"/>
      <c r="AR389" s="118"/>
      <c r="AS389" s="118"/>
      <c r="AT389" s="118"/>
    </row>
    <row r="390" spans="4:46" ht="15">
      <c r="D390" s="121"/>
      <c r="E390" s="121"/>
      <c r="F390" s="121"/>
      <c r="G390"/>
      <c r="K390" s="121"/>
      <c r="P390" s="121"/>
      <c r="R390"/>
      <c r="U390" s="122"/>
      <c r="V390" s="122"/>
      <c r="W390" s="122"/>
      <c r="X390" s="101"/>
      <c r="Y390" s="101"/>
      <c r="Z390" s="101"/>
      <c r="AA390" s="101"/>
      <c r="AB390" s="101"/>
      <c r="AC390" s="101"/>
      <c r="AD390" s="108" t="e">
        <f t="shared" si="5"/>
        <v>#DIV/0!</v>
      </c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Q390" s="118"/>
      <c r="AR390" s="118"/>
      <c r="AS390" s="118"/>
      <c r="AT390" s="118"/>
    </row>
    <row r="391" spans="4:46" ht="15">
      <c r="D391" s="121"/>
      <c r="E391" s="121"/>
      <c r="F391" s="121"/>
      <c r="G391"/>
      <c r="K391" s="121"/>
      <c r="P391" s="121"/>
      <c r="R391"/>
      <c r="U391" s="122"/>
      <c r="V391" s="122"/>
      <c r="W391" s="122"/>
      <c r="X391" s="101"/>
      <c r="Y391" s="101"/>
      <c r="Z391" s="101"/>
      <c r="AA391" s="101"/>
      <c r="AB391" s="101"/>
      <c r="AC391" s="101"/>
      <c r="AD391" s="108" t="e">
        <f t="shared" si="5"/>
        <v>#DIV/0!</v>
      </c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Q391" s="118"/>
      <c r="AR391" s="118"/>
      <c r="AS391" s="118"/>
      <c r="AT391" s="118"/>
    </row>
    <row r="392" spans="4:46" ht="15">
      <c r="D392" s="121"/>
      <c r="E392" s="121"/>
      <c r="F392" s="121"/>
      <c r="G392"/>
      <c r="K392" s="121"/>
      <c r="P392" s="121"/>
      <c r="R392"/>
      <c r="U392" s="122"/>
      <c r="V392" s="122"/>
      <c r="W392" s="122"/>
      <c r="X392" s="101"/>
      <c r="Y392" s="101"/>
      <c r="Z392" s="101"/>
      <c r="AA392" s="101"/>
      <c r="AB392" s="101"/>
      <c r="AC392" s="101"/>
      <c r="AD392" s="108" t="e">
        <f t="shared" si="5"/>
        <v>#DIV/0!</v>
      </c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Q392" s="118"/>
      <c r="AR392" s="118"/>
      <c r="AS392" s="118"/>
      <c r="AT392" s="118"/>
    </row>
    <row r="393" spans="4:46" ht="15">
      <c r="D393" s="121"/>
      <c r="E393" s="121"/>
      <c r="F393" s="121"/>
      <c r="G393"/>
      <c r="K393" s="121"/>
      <c r="P393" s="121"/>
      <c r="R393"/>
      <c r="U393" s="122"/>
      <c r="V393" s="122"/>
      <c r="W393" s="122"/>
      <c r="X393" s="101"/>
      <c r="Y393" s="101"/>
      <c r="Z393" s="101"/>
      <c r="AA393" s="101"/>
      <c r="AB393" s="101"/>
      <c r="AC393" s="101"/>
      <c r="AD393" s="108" t="e">
        <f t="shared" si="5"/>
        <v>#DIV/0!</v>
      </c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Q393" s="118"/>
      <c r="AR393" s="118"/>
      <c r="AS393" s="118"/>
      <c r="AT393" s="118"/>
    </row>
    <row r="394" spans="4:46" ht="15">
      <c r="D394" s="121"/>
      <c r="E394" s="121"/>
      <c r="F394" s="121"/>
      <c r="G394"/>
      <c r="K394" s="121"/>
      <c r="P394" s="121"/>
      <c r="R394"/>
      <c r="U394" s="122"/>
      <c r="V394" s="122"/>
      <c r="W394" s="122"/>
      <c r="X394" s="101"/>
      <c r="Y394" s="101"/>
      <c r="Z394" s="101"/>
      <c r="AA394" s="101"/>
      <c r="AB394" s="101"/>
      <c r="AC394" s="101"/>
      <c r="AD394" s="108" t="e">
        <f t="shared" si="5"/>
        <v>#DIV/0!</v>
      </c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Q394" s="118"/>
      <c r="AR394" s="118"/>
      <c r="AS394" s="118"/>
      <c r="AT394" s="118"/>
    </row>
    <row r="395" spans="4:46" ht="15">
      <c r="D395" s="121"/>
      <c r="E395" s="121"/>
      <c r="F395" s="121"/>
      <c r="G395"/>
      <c r="K395" s="121"/>
      <c r="P395" s="121"/>
      <c r="R395"/>
      <c r="U395" s="122"/>
      <c r="V395" s="122"/>
      <c r="W395" s="122"/>
      <c r="X395" s="101"/>
      <c r="Y395" s="101"/>
      <c r="Z395" s="101"/>
      <c r="AA395" s="101"/>
      <c r="AB395" s="101"/>
      <c r="AC395" s="101"/>
      <c r="AD395" s="108" t="e">
        <f t="shared" si="5"/>
        <v>#DIV/0!</v>
      </c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Q395" s="118"/>
      <c r="AR395" s="118"/>
      <c r="AS395" s="118"/>
      <c r="AT395" s="118"/>
    </row>
    <row r="396" spans="4:46" ht="15">
      <c r="D396" s="121"/>
      <c r="E396" s="121"/>
      <c r="F396" s="121"/>
      <c r="G396"/>
      <c r="K396" s="121"/>
      <c r="P396" s="121"/>
      <c r="R396"/>
      <c r="U396" s="122"/>
      <c r="V396" s="122"/>
      <c r="W396" s="122"/>
      <c r="X396" s="101"/>
      <c r="Y396" s="101"/>
      <c r="Z396" s="101"/>
      <c r="AA396" s="101"/>
      <c r="AB396" s="101"/>
      <c r="AC396" s="101"/>
      <c r="AD396" s="108" t="e">
        <f t="shared" si="5"/>
        <v>#DIV/0!</v>
      </c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Q396" s="118"/>
      <c r="AR396" s="118"/>
      <c r="AS396" s="118"/>
      <c r="AT396" s="118"/>
    </row>
    <row r="397" spans="4:46" ht="15">
      <c r="D397" s="121"/>
      <c r="E397" s="121"/>
      <c r="F397" s="121"/>
      <c r="G397"/>
      <c r="K397" s="121"/>
      <c r="P397" s="121"/>
      <c r="R397"/>
      <c r="U397" s="122"/>
      <c r="V397" s="122"/>
      <c r="W397" s="122"/>
      <c r="X397" s="101"/>
      <c r="Y397" s="101"/>
      <c r="Z397" s="101"/>
      <c r="AA397" s="101"/>
      <c r="AB397" s="101"/>
      <c r="AC397" s="101"/>
      <c r="AD397" s="108" t="e">
        <f t="shared" si="5"/>
        <v>#DIV/0!</v>
      </c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Q397" s="118"/>
      <c r="AR397" s="118"/>
      <c r="AS397" s="118"/>
      <c r="AT397" s="118"/>
    </row>
    <row r="398" spans="4:46" ht="15">
      <c r="D398" s="121"/>
      <c r="E398" s="121"/>
      <c r="F398" s="121"/>
      <c r="G398"/>
      <c r="K398" s="121"/>
      <c r="P398" s="121"/>
      <c r="R398"/>
      <c r="U398" s="122"/>
      <c r="V398" s="122"/>
      <c r="W398" s="122"/>
      <c r="X398" s="101"/>
      <c r="Y398" s="101"/>
      <c r="Z398" s="101"/>
      <c r="AA398" s="101"/>
      <c r="AB398" s="101"/>
      <c r="AC398" s="101"/>
      <c r="AD398" s="108" t="e">
        <f t="shared" si="5"/>
        <v>#DIV/0!</v>
      </c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Q398" s="118"/>
      <c r="AR398" s="118"/>
      <c r="AS398" s="118"/>
      <c r="AT398" s="118"/>
    </row>
    <row r="399" spans="4:46" ht="15">
      <c r="D399" s="121"/>
      <c r="E399" s="121"/>
      <c r="F399" s="121"/>
      <c r="G399"/>
      <c r="K399" s="121"/>
      <c r="P399" s="121"/>
      <c r="R399"/>
      <c r="U399" s="122"/>
      <c r="V399" s="122"/>
      <c r="W399" s="122"/>
      <c r="X399" s="101"/>
      <c r="Y399" s="101"/>
      <c r="Z399" s="101"/>
      <c r="AA399" s="101"/>
      <c r="AB399" s="101"/>
      <c r="AC399" s="101"/>
      <c r="AD399" s="108" t="e">
        <f t="shared" si="5"/>
        <v>#DIV/0!</v>
      </c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Q399" s="118"/>
      <c r="AR399" s="118"/>
      <c r="AS399" s="118"/>
      <c r="AT399" s="118"/>
    </row>
    <row r="400" spans="4:46" ht="15">
      <c r="D400" s="121"/>
      <c r="E400" s="121"/>
      <c r="F400" s="121"/>
      <c r="G400"/>
      <c r="K400" s="121"/>
      <c r="P400" s="121"/>
      <c r="R400"/>
      <c r="U400" s="122"/>
      <c r="V400" s="122"/>
      <c r="W400" s="122"/>
      <c r="X400" s="101"/>
      <c r="Y400" s="101"/>
      <c r="Z400" s="101"/>
      <c r="AA400" s="101"/>
      <c r="AB400" s="101"/>
      <c r="AC400" s="101"/>
      <c r="AD400" s="108" t="e">
        <f t="shared" si="5"/>
        <v>#DIV/0!</v>
      </c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Q400" s="118"/>
      <c r="AR400" s="118"/>
      <c r="AS400" s="118"/>
      <c r="AT400" s="118"/>
    </row>
    <row r="401" spans="4:46" ht="15">
      <c r="D401" s="121"/>
      <c r="E401" s="121"/>
      <c r="F401" s="121"/>
      <c r="G401"/>
      <c r="K401" s="121"/>
      <c r="P401" s="121"/>
      <c r="R401"/>
      <c r="U401" s="122"/>
      <c r="V401" s="122"/>
      <c r="W401" s="122"/>
      <c r="X401" s="101"/>
      <c r="Y401" s="101"/>
      <c r="Z401" s="101"/>
      <c r="AA401" s="101"/>
      <c r="AB401" s="101"/>
      <c r="AC401" s="101"/>
      <c r="AD401" s="108" t="e">
        <f t="shared" si="5"/>
        <v>#DIV/0!</v>
      </c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Q401" s="118"/>
      <c r="AR401" s="118"/>
      <c r="AS401" s="118"/>
      <c r="AT401" s="118"/>
    </row>
    <row r="402" spans="4:46" ht="15">
      <c r="D402" s="121"/>
      <c r="E402" s="121"/>
      <c r="F402" s="121"/>
      <c r="G402"/>
      <c r="K402" s="121"/>
      <c r="P402" s="121"/>
      <c r="R402"/>
      <c r="U402" s="122"/>
      <c r="V402" s="122"/>
      <c r="W402" s="122"/>
      <c r="X402" s="101"/>
      <c r="Y402" s="101"/>
      <c r="Z402" s="101"/>
      <c r="AA402" s="101"/>
      <c r="AB402" s="101"/>
      <c r="AC402" s="101"/>
      <c r="AD402" s="108" t="e">
        <f t="shared" si="5"/>
        <v>#DIV/0!</v>
      </c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Q402" s="118"/>
      <c r="AR402" s="118"/>
      <c r="AS402" s="118"/>
      <c r="AT402" s="118"/>
    </row>
    <row r="403" spans="4:46" ht="15">
      <c r="D403" s="121"/>
      <c r="E403" s="121"/>
      <c r="F403" s="121"/>
      <c r="G403"/>
      <c r="K403" s="121"/>
      <c r="P403" s="121"/>
      <c r="R403"/>
      <c r="U403" s="122"/>
      <c r="V403" s="122"/>
      <c r="W403" s="122"/>
      <c r="X403" s="101"/>
      <c r="Y403" s="101"/>
      <c r="Z403" s="101"/>
      <c r="AA403" s="101"/>
      <c r="AB403" s="101"/>
      <c r="AC403" s="101"/>
      <c r="AD403" s="108" t="e">
        <f t="shared" si="5"/>
        <v>#DIV/0!</v>
      </c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Q403" s="118"/>
      <c r="AR403" s="118"/>
      <c r="AS403" s="118"/>
      <c r="AT403" s="118"/>
    </row>
    <row r="404" spans="4:46" ht="15">
      <c r="D404" s="121"/>
      <c r="E404" s="121"/>
      <c r="F404" s="121"/>
      <c r="G404"/>
      <c r="K404" s="121"/>
      <c r="P404" s="121"/>
      <c r="R404"/>
      <c r="U404" s="122"/>
      <c r="V404" s="122"/>
      <c r="W404" s="122"/>
      <c r="X404" s="101"/>
      <c r="Y404" s="101"/>
      <c r="Z404" s="101"/>
      <c r="AA404" s="101"/>
      <c r="AB404" s="101"/>
      <c r="AC404" s="101"/>
      <c r="AD404" s="108" t="e">
        <f t="shared" si="5"/>
        <v>#DIV/0!</v>
      </c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Q404" s="118"/>
      <c r="AR404" s="118"/>
      <c r="AS404" s="118"/>
      <c r="AT404" s="118"/>
    </row>
    <row r="405" spans="4:46" ht="15">
      <c r="D405" s="121"/>
      <c r="E405" s="121"/>
      <c r="F405" s="121"/>
      <c r="G405"/>
      <c r="K405" s="121"/>
      <c r="P405" s="121"/>
      <c r="R405"/>
      <c r="U405" s="122"/>
      <c r="V405" s="122"/>
      <c r="W405" s="122"/>
      <c r="X405" s="101"/>
      <c r="Y405" s="101"/>
      <c r="Z405" s="101"/>
      <c r="AA405" s="101"/>
      <c r="AB405" s="101"/>
      <c r="AC405" s="101"/>
      <c r="AD405" s="108" t="e">
        <f t="shared" si="5"/>
        <v>#DIV/0!</v>
      </c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Q405" s="118"/>
      <c r="AR405" s="118"/>
      <c r="AS405" s="118"/>
      <c r="AT405" s="118"/>
    </row>
    <row r="406" spans="4:46" ht="15">
      <c r="D406" s="121"/>
      <c r="E406" s="121"/>
      <c r="F406" s="121"/>
      <c r="G406"/>
      <c r="K406" s="121"/>
      <c r="P406" s="121"/>
      <c r="R406"/>
      <c r="U406" s="122"/>
      <c r="V406" s="122"/>
      <c r="W406" s="122"/>
      <c r="X406" s="101"/>
      <c r="Y406" s="101"/>
      <c r="Z406" s="101"/>
      <c r="AA406" s="101"/>
      <c r="AB406" s="101"/>
      <c r="AC406" s="101"/>
      <c r="AD406" s="108" t="e">
        <f t="shared" si="5"/>
        <v>#DIV/0!</v>
      </c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Q406" s="118"/>
      <c r="AR406" s="118"/>
      <c r="AS406" s="118"/>
      <c r="AT406" s="118"/>
    </row>
    <row r="407" spans="4:46" ht="15">
      <c r="D407" s="121"/>
      <c r="E407" s="121"/>
      <c r="F407" s="121"/>
      <c r="G407"/>
      <c r="K407" s="121"/>
      <c r="P407" s="121"/>
      <c r="R407"/>
      <c r="U407" s="122"/>
      <c r="V407" s="122"/>
      <c r="W407" s="122"/>
      <c r="X407" s="101"/>
      <c r="Y407" s="101"/>
      <c r="Z407" s="101"/>
      <c r="AA407" s="101"/>
      <c r="AB407" s="101"/>
      <c r="AC407" s="101"/>
      <c r="AD407" s="108" t="e">
        <f t="shared" si="5"/>
        <v>#DIV/0!</v>
      </c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Q407" s="118"/>
      <c r="AR407" s="118"/>
      <c r="AS407" s="118"/>
      <c r="AT407" s="118"/>
    </row>
    <row r="408" spans="4:46" ht="15">
      <c r="D408" s="121"/>
      <c r="E408" s="121"/>
      <c r="F408" s="121"/>
      <c r="G408"/>
      <c r="K408" s="121"/>
      <c r="P408" s="121"/>
      <c r="R408"/>
      <c r="U408" s="122"/>
      <c r="V408" s="122"/>
      <c r="W408" s="122"/>
      <c r="X408" s="101"/>
      <c r="Y408" s="101"/>
      <c r="Z408" s="101"/>
      <c r="AA408" s="101"/>
      <c r="AB408" s="101"/>
      <c r="AC408" s="101"/>
      <c r="AD408" s="108" t="e">
        <f t="shared" si="5"/>
        <v>#DIV/0!</v>
      </c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Q408" s="118"/>
      <c r="AR408" s="118"/>
      <c r="AS408" s="118"/>
      <c r="AT408" s="118"/>
    </row>
    <row r="409" spans="4:46" ht="15">
      <c r="D409" s="121"/>
      <c r="E409" s="121"/>
      <c r="F409" s="121"/>
      <c r="G409"/>
      <c r="K409" s="121"/>
      <c r="P409" s="121"/>
      <c r="R409"/>
      <c r="U409" s="122"/>
      <c r="V409" s="122"/>
      <c r="W409" s="122"/>
      <c r="X409" s="101"/>
      <c r="Y409" s="101"/>
      <c r="Z409" s="101"/>
      <c r="AA409" s="101"/>
      <c r="AB409" s="101"/>
      <c r="AC409" s="101"/>
      <c r="AD409" s="108" t="e">
        <f t="shared" si="5"/>
        <v>#DIV/0!</v>
      </c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Q409" s="118"/>
      <c r="AR409" s="118"/>
      <c r="AS409" s="118"/>
      <c r="AT409" s="118"/>
    </row>
    <row r="410" spans="4:46" ht="15">
      <c r="D410" s="121"/>
      <c r="E410" s="121"/>
      <c r="F410" s="121"/>
      <c r="G410"/>
      <c r="K410" s="121"/>
      <c r="P410" s="121"/>
      <c r="R410"/>
      <c r="U410" s="122"/>
      <c r="V410" s="122"/>
      <c r="W410" s="122"/>
      <c r="X410" s="101"/>
      <c r="Y410" s="101"/>
      <c r="Z410" s="101"/>
      <c r="AA410" s="101"/>
      <c r="AB410" s="101"/>
      <c r="AC410" s="101"/>
      <c r="AD410" s="108" t="e">
        <f t="shared" si="5"/>
        <v>#DIV/0!</v>
      </c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Q410" s="118"/>
      <c r="AR410" s="118"/>
      <c r="AS410" s="118"/>
      <c r="AT410" s="118"/>
    </row>
    <row r="411" spans="4:46" ht="15">
      <c r="D411" s="121"/>
      <c r="E411" s="121"/>
      <c r="F411" s="121"/>
      <c r="G411"/>
      <c r="K411" s="121"/>
      <c r="P411" s="121"/>
      <c r="R411"/>
      <c r="U411" s="122"/>
      <c r="V411" s="122"/>
      <c r="W411" s="122"/>
      <c r="X411" s="101"/>
      <c r="Y411" s="101"/>
      <c r="Z411" s="101"/>
      <c r="AA411" s="101"/>
      <c r="AB411" s="101"/>
      <c r="AC411" s="101"/>
      <c r="AD411" s="108" t="e">
        <f t="shared" si="5"/>
        <v>#DIV/0!</v>
      </c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Q411" s="118"/>
      <c r="AR411" s="118"/>
      <c r="AS411" s="118"/>
      <c r="AT411" s="118"/>
    </row>
    <row r="412" spans="4:46" ht="15">
      <c r="D412" s="121"/>
      <c r="E412" s="121"/>
      <c r="F412" s="121"/>
      <c r="G412"/>
      <c r="K412" s="121"/>
      <c r="P412" s="121"/>
      <c r="R412"/>
      <c r="U412" s="122"/>
      <c r="V412" s="122"/>
      <c r="W412" s="122"/>
      <c r="X412" s="101"/>
      <c r="Y412" s="101"/>
      <c r="Z412" s="101"/>
      <c r="AA412" s="101"/>
      <c r="AB412" s="101"/>
      <c r="AC412" s="101"/>
      <c r="AD412" s="108" t="e">
        <f aca="true" t="shared" si="6" ref="AD412:AD475">V412/U412</f>
        <v>#DIV/0!</v>
      </c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Q412" s="118"/>
      <c r="AR412" s="118"/>
      <c r="AS412" s="118"/>
      <c r="AT412" s="118"/>
    </row>
    <row r="413" spans="4:46" ht="15">
      <c r="D413" s="121"/>
      <c r="E413" s="121"/>
      <c r="F413" s="121"/>
      <c r="G413"/>
      <c r="K413" s="121"/>
      <c r="P413" s="121"/>
      <c r="R413"/>
      <c r="U413" s="122"/>
      <c r="V413" s="122"/>
      <c r="W413" s="122"/>
      <c r="X413" s="101"/>
      <c r="Y413" s="101"/>
      <c r="Z413" s="101"/>
      <c r="AA413" s="101"/>
      <c r="AB413" s="101"/>
      <c r="AC413" s="101"/>
      <c r="AD413" s="108" t="e">
        <f t="shared" si="6"/>
        <v>#DIV/0!</v>
      </c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Q413" s="118"/>
      <c r="AR413" s="118"/>
      <c r="AS413" s="118"/>
      <c r="AT413" s="118"/>
    </row>
    <row r="414" spans="4:46" ht="15">
      <c r="D414" s="121"/>
      <c r="E414" s="121"/>
      <c r="F414" s="121"/>
      <c r="G414"/>
      <c r="K414" s="121"/>
      <c r="P414" s="121"/>
      <c r="R414"/>
      <c r="U414" s="122"/>
      <c r="V414" s="122"/>
      <c r="W414" s="122"/>
      <c r="X414" s="101"/>
      <c r="Y414" s="101"/>
      <c r="Z414" s="101"/>
      <c r="AA414" s="101"/>
      <c r="AB414" s="101"/>
      <c r="AC414" s="101"/>
      <c r="AD414" s="108" t="e">
        <f t="shared" si="6"/>
        <v>#DIV/0!</v>
      </c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Q414" s="118"/>
      <c r="AR414" s="118"/>
      <c r="AS414" s="118"/>
      <c r="AT414" s="118"/>
    </row>
    <row r="415" spans="4:46" ht="15">
      <c r="D415" s="121"/>
      <c r="E415" s="121"/>
      <c r="F415" s="121"/>
      <c r="G415"/>
      <c r="K415" s="121"/>
      <c r="P415" s="121"/>
      <c r="R415"/>
      <c r="U415" s="122"/>
      <c r="V415" s="122"/>
      <c r="W415" s="122"/>
      <c r="X415" s="101"/>
      <c r="Y415" s="101"/>
      <c r="Z415" s="101"/>
      <c r="AA415" s="101"/>
      <c r="AB415" s="101"/>
      <c r="AC415" s="101"/>
      <c r="AD415" s="108" t="e">
        <f t="shared" si="6"/>
        <v>#DIV/0!</v>
      </c>
      <c r="AE415" s="118"/>
      <c r="AF415" s="118"/>
      <c r="AG415" s="118"/>
      <c r="AH415" s="118"/>
      <c r="AI415" s="118"/>
      <c r="AJ415" s="118"/>
      <c r="AK415" s="118"/>
      <c r="AL415" s="118"/>
      <c r="AM415" s="118"/>
      <c r="AN415" s="118"/>
      <c r="AO415" s="118"/>
      <c r="AP415" s="118"/>
      <c r="AQ415" s="118"/>
      <c r="AR415" s="118"/>
      <c r="AS415" s="118"/>
      <c r="AT415" s="118"/>
    </row>
    <row r="416" spans="4:46" ht="15">
      <c r="D416" s="121"/>
      <c r="E416" s="121"/>
      <c r="F416" s="121"/>
      <c r="G416"/>
      <c r="K416" s="121"/>
      <c r="P416" s="121"/>
      <c r="R416"/>
      <c r="U416" s="122"/>
      <c r="V416" s="122"/>
      <c r="W416" s="122"/>
      <c r="X416" s="101"/>
      <c r="Y416" s="101"/>
      <c r="Z416" s="101"/>
      <c r="AA416" s="101"/>
      <c r="AB416" s="101"/>
      <c r="AC416" s="101"/>
      <c r="AD416" s="108" t="e">
        <f t="shared" si="6"/>
        <v>#DIV/0!</v>
      </c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Q416" s="118"/>
      <c r="AR416" s="118"/>
      <c r="AS416" s="118"/>
      <c r="AT416" s="118"/>
    </row>
    <row r="417" spans="4:46" ht="15">
      <c r="D417" s="121"/>
      <c r="E417" s="121"/>
      <c r="F417" s="121"/>
      <c r="G417"/>
      <c r="K417" s="121"/>
      <c r="P417" s="121"/>
      <c r="R417"/>
      <c r="U417" s="122"/>
      <c r="V417" s="122"/>
      <c r="W417" s="122"/>
      <c r="X417" s="101"/>
      <c r="Y417" s="101"/>
      <c r="Z417" s="101"/>
      <c r="AA417" s="101"/>
      <c r="AB417" s="101"/>
      <c r="AC417" s="101"/>
      <c r="AD417" s="108" t="e">
        <f t="shared" si="6"/>
        <v>#DIV/0!</v>
      </c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Q417" s="118"/>
      <c r="AR417" s="118"/>
      <c r="AS417" s="118"/>
      <c r="AT417" s="118"/>
    </row>
    <row r="418" spans="4:46" ht="15">
      <c r="D418" s="121"/>
      <c r="E418" s="121"/>
      <c r="F418" s="121"/>
      <c r="G418"/>
      <c r="K418" s="121"/>
      <c r="P418" s="121"/>
      <c r="R418"/>
      <c r="U418" s="122"/>
      <c r="V418" s="122"/>
      <c r="W418" s="122"/>
      <c r="X418" s="101"/>
      <c r="Y418" s="101"/>
      <c r="Z418" s="101"/>
      <c r="AA418" s="101"/>
      <c r="AB418" s="101"/>
      <c r="AC418" s="101"/>
      <c r="AD418" s="108" t="e">
        <f t="shared" si="6"/>
        <v>#DIV/0!</v>
      </c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Q418" s="118"/>
      <c r="AR418" s="118"/>
      <c r="AS418" s="118"/>
      <c r="AT418" s="118"/>
    </row>
    <row r="419" spans="4:46" ht="15">
      <c r="D419" s="121"/>
      <c r="E419" s="121"/>
      <c r="F419" s="121"/>
      <c r="G419"/>
      <c r="K419" s="121"/>
      <c r="P419" s="121"/>
      <c r="R419"/>
      <c r="U419" s="122"/>
      <c r="V419" s="122"/>
      <c r="W419" s="122"/>
      <c r="X419" s="101"/>
      <c r="Y419" s="101"/>
      <c r="Z419" s="101"/>
      <c r="AA419" s="101"/>
      <c r="AB419" s="101"/>
      <c r="AC419" s="101"/>
      <c r="AD419" s="108" t="e">
        <f t="shared" si="6"/>
        <v>#DIV/0!</v>
      </c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Q419" s="118"/>
      <c r="AR419" s="118"/>
      <c r="AS419" s="118"/>
      <c r="AT419" s="118"/>
    </row>
    <row r="420" spans="4:46" ht="15">
      <c r="D420" s="121"/>
      <c r="E420" s="121"/>
      <c r="F420" s="121"/>
      <c r="G420"/>
      <c r="K420" s="121"/>
      <c r="P420" s="121"/>
      <c r="R420"/>
      <c r="U420" s="122"/>
      <c r="V420" s="122"/>
      <c r="W420" s="122"/>
      <c r="X420" s="101"/>
      <c r="Y420" s="101"/>
      <c r="Z420" s="101"/>
      <c r="AA420" s="101"/>
      <c r="AB420" s="101"/>
      <c r="AC420" s="101"/>
      <c r="AD420" s="108" t="e">
        <f t="shared" si="6"/>
        <v>#DIV/0!</v>
      </c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Q420" s="118"/>
      <c r="AR420" s="118"/>
      <c r="AS420" s="118"/>
      <c r="AT420" s="118"/>
    </row>
    <row r="421" spans="4:46" ht="15">
      <c r="D421" s="121"/>
      <c r="E421" s="121"/>
      <c r="F421" s="121"/>
      <c r="G421"/>
      <c r="K421" s="121"/>
      <c r="P421" s="121"/>
      <c r="R421"/>
      <c r="U421" s="122"/>
      <c r="V421" s="122"/>
      <c r="W421" s="122"/>
      <c r="X421" s="101"/>
      <c r="Y421" s="101"/>
      <c r="Z421" s="101"/>
      <c r="AA421" s="101"/>
      <c r="AB421" s="101"/>
      <c r="AC421" s="101"/>
      <c r="AD421" s="108" t="e">
        <f t="shared" si="6"/>
        <v>#DIV/0!</v>
      </c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Q421" s="118"/>
      <c r="AR421" s="118"/>
      <c r="AS421" s="118"/>
      <c r="AT421" s="118"/>
    </row>
    <row r="422" spans="4:46" ht="15">
      <c r="D422" s="121"/>
      <c r="E422" s="121"/>
      <c r="F422" s="121"/>
      <c r="G422"/>
      <c r="K422" s="121"/>
      <c r="P422" s="121"/>
      <c r="R422"/>
      <c r="U422" s="122"/>
      <c r="V422" s="122"/>
      <c r="W422" s="122"/>
      <c r="X422" s="101"/>
      <c r="Y422" s="101"/>
      <c r="Z422" s="101"/>
      <c r="AA422" s="101"/>
      <c r="AB422" s="101"/>
      <c r="AC422" s="101"/>
      <c r="AD422" s="108" t="e">
        <f t="shared" si="6"/>
        <v>#DIV/0!</v>
      </c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Q422" s="118"/>
      <c r="AR422" s="118"/>
      <c r="AS422" s="118"/>
      <c r="AT422" s="118"/>
    </row>
    <row r="423" spans="4:46" ht="15">
      <c r="D423" s="121"/>
      <c r="E423" s="121"/>
      <c r="F423" s="121"/>
      <c r="G423"/>
      <c r="K423" s="121"/>
      <c r="P423" s="121"/>
      <c r="R423"/>
      <c r="U423" s="122"/>
      <c r="V423" s="122"/>
      <c r="W423" s="122"/>
      <c r="X423" s="101"/>
      <c r="Y423" s="101"/>
      <c r="Z423" s="101"/>
      <c r="AA423" s="101"/>
      <c r="AB423" s="101"/>
      <c r="AC423" s="101"/>
      <c r="AD423" s="108" t="e">
        <f t="shared" si="6"/>
        <v>#DIV/0!</v>
      </c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Q423" s="118"/>
      <c r="AR423" s="118"/>
      <c r="AS423" s="118"/>
      <c r="AT423" s="118"/>
    </row>
    <row r="424" spans="4:46" ht="15">
      <c r="D424" s="121"/>
      <c r="E424" s="121"/>
      <c r="F424" s="121"/>
      <c r="G424"/>
      <c r="K424" s="121"/>
      <c r="P424" s="121"/>
      <c r="R424"/>
      <c r="U424" s="122"/>
      <c r="V424" s="122"/>
      <c r="W424" s="122"/>
      <c r="X424" s="101"/>
      <c r="Y424" s="101"/>
      <c r="Z424" s="101"/>
      <c r="AA424" s="101"/>
      <c r="AB424" s="101"/>
      <c r="AC424" s="101"/>
      <c r="AD424" s="108" t="e">
        <f t="shared" si="6"/>
        <v>#DIV/0!</v>
      </c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Q424" s="118"/>
      <c r="AR424" s="118"/>
      <c r="AS424" s="118"/>
      <c r="AT424" s="118"/>
    </row>
    <row r="425" spans="4:46" ht="15">
      <c r="D425" s="121"/>
      <c r="E425" s="121"/>
      <c r="F425" s="121"/>
      <c r="G425"/>
      <c r="K425" s="121"/>
      <c r="P425" s="121"/>
      <c r="R425"/>
      <c r="U425" s="122"/>
      <c r="V425" s="122"/>
      <c r="W425" s="122"/>
      <c r="X425" s="101"/>
      <c r="Y425" s="101"/>
      <c r="Z425" s="101"/>
      <c r="AA425" s="101"/>
      <c r="AB425" s="101"/>
      <c r="AC425" s="101"/>
      <c r="AD425" s="108" t="e">
        <f t="shared" si="6"/>
        <v>#DIV/0!</v>
      </c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Q425" s="118"/>
      <c r="AR425" s="118"/>
      <c r="AS425" s="118"/>
      <c r="AT425" s="118"/>
    </row>
    <row r="426" spans="4:46" ht="15">
      <c r="D426" s="121"/>
      <c r="E426" s="121"/>
      <c r="F426" s="121"/>
      <c r="G426"/>
      <c r="K426" s="121"/>
      <c r="P426" s="121"/>
      <c r="R426"/>
      <c r="U426" s="122"/>
      <c r="V426" s="122"/>
      <c r="W426" s="122"/>
      <c r="X426" s="101"/>
      <c r="Y426" s="101"/>
      <c r="Z426" s="101"/>
      <c r="AA426" s="101"/>
      <c r="AB426" s="101"/>
      <c r="AC426" s="101"/>
      <c r="AD426" s="108" t="e">
        <f t="shared" si="6"/>
        <v>#DIV/0!</v>
      </c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Q426" s="118"/>
      <c r="AR426" s="118"/>
      <c r="AS426" s="118"/>
      <c r="AT426" s="118"/>
    </row>
    <row r="427" spans="4:46" ht="15">
      <c r="D427" s="121"/>
      <c r="E427" s="121"/>
      <c r="F427" s="121"/>
      <c r="G427"/>
      <c r="K427" s="121"/>
      <c r="P427" s="121"/>
      <c r="R427"/>
      <c r="U427" s="122"/>
      <c r="V427" s="122"/>
      <c r="W427" s="122"/>
      <c r="X427" s="101"/>
      <c r="Y427" s="101"/>
      <c r="Z427" s="101"/>
      <c r="AA427" s="101"/>
      <c r="AB427" s="101"/>
      <c r="AC427" s="101"/>
      <c r="AD427" s="108" t="e">
        <f t="shared" si="6"/>
        <v>#DIV/0!</v>
      </c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Q427" s="118"/>
      <c r="AR427" s="118"/>
      <c r="AS427" s="118"/>
      <c r="AT427" s="118"/>
    </row>
    <row r="428" spans="4:46" ht="15">
      <c r="D428" s="121"/>
      <c r="E428" s="121"/>
      <c r="F428" s="121"/>
      <c r="G428"/>
      <c r="K428" s="121"/>
      <c r="P428" s="121"/>
      <c r="R428"/>
      <c r="U428" s="122"/>
      <c r="V428" s="122"/>
      <c r="W428" s="122"/>
      <c r="X428" s="101"/>
      <c r="Y428" s="101"/>
      <c r="Z428" s="101"/>
      <c r="AA428" s="101"/>
      <c r="AB428" s="101"/>
      <c r="AC428" s="101"/>
      <c r="AD428" s="108" t="e">
        <f t="shared" si="6"/>
        <v>#DIV/0!</v>
      </c>
      <c r="AE428" s="118"/>
      <c r="AF428" s="118"/>
      <c r="AG428" s="118"/>
      <c r="AH428" s="118"/>
      <c r="AI428" s="118"/>
      <c r="AJ428" s="118"/>
      <c r="AK428" s="118"/>
      <c r="AL428" s="118"/>
      <c r="AM428" s="118"/>
      <c r="AN428" s="118"/>
      <c r="AO428" s="118"/>
      <c r="AP428" s="118"/>
      <c r="AQ428" s="118"/>
      <c r="AR428" s="118"/>
      <c r="AS428" s="118"/>
      <c r="AT428" s="118"/>
    </row>
    <row r="429" spans="4:46" ht="15">
      <c r="D429" s="121"/>
      <c r="E429" s="121"/>
      <c r="F429" s="121"/>
      <c r="G429"/>
      <c r="K429" s="121"/>
      <c r="P429" s="121"/>
      <c r="R429"/>
      <c r="U429" s="122"/>
      <c r="V429" s="122"/>
      <c r="W429" s="122"/>
      <c r="X429" s="101"/>
      <c r="Y429" s="101"/>
      <c r="Z429" s="101"/>
      <c r="AA429" s="101"/>
      <c r="AB429" s="101"/>
      <c r="AC429" s="101"/>
      <c r="AD429" s="108" t="e">
        <f t="shared" si="6"/>
        <v>#DIV/0!</v>
      </c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Q429" s="118"/>
      <c r="AR429" s="118"/>
      <c r="AS429" s="118"/>
      <c r="AT429" s="118"/>
    </row>
    <row r="430" spans="4:46" ht="15">
      <c r="D430" s="121"/>
      <c r="E430" s="121"/>
      <c r="F430" s="121"/>
      <c r="G430"/>
      <c r="K430" s="121"/>
      <c r="P430" s="121"/>
      <c r="R430"/>
      <c r="U430" s="122"/>
      <c r="V430" s="122"/>
      <c r="W430" s="122"/>
      <c r="X430" s="101"/>
      <c r="Y430" s="101"/>
      <c r="Z430" s="101"/>
      <c r="AA430" s="101"/>
      <c r="AB430" s="101"/>
      <c r="AC430" s="101"/>
      <c r="AD430" s="108" t="e">
        <f t="shared" si="6"/>
        <v>#DIV/0!</v>
      </c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Q430" s="118"/>
      <c r="AR430" s="118"/>
      <c r="AS430" s="118"/>
      <c r="AT430" s="118"/>
    </row>
    <row r="431" spans="4:46" ht="15">
      <c r="D431" s="121"/>
      <c r="E431" s="121"/>
      <c r="F431" s="121"/>
      <c r="G431"/>
      <c r="K431" s="121"/>
      <c r="P431" s="121"/>
      <c r="R431"/>
      <c r="U431" s="122"/>
      <c r="V431" s="122"/>
      <c r="W431" s="122"/>
      <c r="X431" s="101"/>
      <c r="Y431" s="101"/>
      <c r="Z431" s="101"/>
      <c r="AA431" s="101"/>
      <c r="AB431" s="101"/>
      <c r="AC431" s="101"/>
      <c r="AD431" s="108" t="e">
        <f t="shared" si="6"/>
        <v>#DIV/0!</v>
      </c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Q431" s="118"/>
      <c r="AR431" s="118"/>
      <c r="AS431" s="118"/>
      <c r="AT431" s="118"/>
    </row>
    <row r="432" spans="4:46" ht="15">
      <c r="D432" s="121"/>
      <c r="E432" s="121"/>
      <c r="F432" s="121"/>
      <c r="G432"/>
      <c r="K432" s="121"/>
      <c r="P432" s="121"/>
      <c r="R432"/>
      <c r="U432" s="122"/>
      <c r="V432" s="122"/>
      <c r="W432" s="122"/>
      <c r="X432" s="101"/>
      <c r="Y432" s="101"/>
      <c r="Z432" s="101"/>
      <c r="AA432" s="101"/>
      <c r="AB432" s="101"/>
      <c r="AC432" s="101"/>
      <c r="AD432" s="108" t="e">
        <f t="shared" si="6"/>
        <v>#DIV/0!</v>
      </c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Q432" s="118"/>
      <c r="AR432" s="118"/>
      <c r="AS432" s="118"/>
      <c r="AT432" s="118"/>
    </row>
    <row r="433" spans="4:46" ht="15">
      <c r="D433" s="121"/>
      <c r="E433" s="121"/>
      <c r="F433" s="121"/>
      <c r="G433"/>
      <c r="K433" s="121"/>
      <c r="P433" s="121"/>
      <c r="R433"/>
      <c r="U433" s="122"/>
      <c r="V433" s="122"/>
      <c r="W433" s="122"/>
      <c r="X433" s="101"/>
      <c r="Y433" s="101"/>
      <c r="Z433" s="101"/>
      <c r="AA433" s="101"/>
      <c r="AB433" s="101"/>
      <c r="AC433" s="101"/>
      <c r="AD433" s="108" t="e">
        <f t="shared" si="6"/>
        <v>#DIV/0!</v>
      </c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Q433" s="118"/>
      <c r="AR433" s="118"/>
      <c r="AS433" s="118"/>
      <c r="AT433" s="118"/>
    </row>
    <row r="434" spans="4:46" ht="15">
      <c r="D434" s="121"/>
      <c r="E434" s="121"/>
      <c r="F434" s="121"/>
      <c r="G434"/>
      <c r="K434" s="121"/>
      <c r="P434" s="121"/>
      <c r="R434"/>
      <c r="U434" s="122"/>
      <c r="V434" s="122"/>
      <c r="W434" s="122"/>
      <c r="X434" s="101"/>
      <c r="Y434" s="101"/>
      <c r="Z434" s="101"/>
      <c r="AA434" s="101"/>
      <c r="AB434" s="101"/>
      <c r="AC434" s="101"/>
      <c r="AD434" s="108" t="e">
        <f t="shared" si="6"/>
        <v>#DIV/0!</v>
      </c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Q434" s="118"/>
      <c r="AR434" s="118"/>
      <c r="AS434" s="118"/>
      <c r="AT434" s="118"/>
    </row>
    <row r="435" spans="4:46" ht="15">
      <c r="D435" s="121"/>
      <c r="E435" s="121"/>
      <c r="F435" s="121"/>
      <c r="G435"/>
      <c r="K435" s="121"/>
      <c r="P435" s="121"/>
      <c r="R435"/>
      <c r="U435" s="122"/>
      <c r="V435" s="122"/>
      <c r="W435" s="122"/>
      <c r="X435" s="101"/>
      <c r="Y435" s="101"/>
      <c r="Z435" s="101"/>
      <c r="AA435" s="101"/>
      <c r="AB435" s="101"/>
      <c r="AC435" s="101"/>
      <c r="AD435" s="108" t="e">
        <f t="shared" si="6"/>
        <v>#DIV/0!</v>
      </c>
      <c r="AE435" s="118"/>
      <c r="AF435" s="118"/>
      <c r="AG435" s="118"/>
      <c r="AH435" s="118"/>
      <c r="AI435" s="118"/>
      <c r="AJ435" s="118"/>
      <c r="AK435" s="118"/>
      <c r="AL435" s="118"/>
      <c r="AM435" s="118"/>
      <c r="AN435" s="118"/>
      <c r="AO435" s="118"/>
      <c r="AP435" s="118"/>
      <c r="AQ435" s="118"/>
      <c r="AR435" s="118"/>
      <c r="AS435" s="118"/>
      <c r="AT435" s="118"/>
    </row>
    <row r="436" spans="4:46" ht="15">
      <c r="D436" s="121"/>
      <c r="E436" s="121"/>
      <c r="F436" s="121"/>
      <c r="G436"/>
      <c r="K436" s="121"/>
      <c r="P436" s="121"/>
      <c r="R436"/>
      <c r="U436" s="122"/>
      <c r="V436" s="122"/>
      <c r="W436" s="122"/>
      <c r="X436" s="101"/>
      <c r="Y436" s="101"/>
      <c r="Z436" s="101"/>
      <c r="AA436" s="101"/>
      <c r="AB436" s="101"/>
      <c r="AC436" s="101"/>
      <c r="AD436" s="108" t="e">
        <f t="shared" si="6"/>
        <v>#DIV/0!</v>
      </c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Q436" s="118"/>
      <c r="AR436" s="118"/>
      <c r="AS436" s="118"/>
      <c r="AT436" s="118"/>
    </row>
    <row r="437" spans="4:46" ht="15">
      <c r="D437" s="121"/>
      <c r="E437" s="121"/>
      <c r="F437" s="121"/>
      <c r="G437"/>
      <c r="K437" s="121"/>
      <c r="P437" s="121"/>
      <c r="R437"/>
      <c r="U437" s="122"/>
      <c r="V437" s="122"/>
      <c r="W437" s="122"/>
      <c r="X437" s="101"/>
      <c r="Y437" s="101"/>
      <c r="Z437" s="101"/>
      <c r="AA437" s="101"/>
      <c r="AB437" s="101"/>
      <c r="AC437" s="101"/>
      <c r="AD437" s="108" t="e">
        <f t="shared" si="6"/>
        <v>#DIV/0!</v>
      </c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Q437" s="118"/>
      <c r="AR437" s="118"/>
      <c r="AS437" s="118"/>
      <c r="AT437" s="118"/>
    </row>
    <row r="438" spans="4:46" ht="15">
      <c r="D438" s="121"/>
      <c r="E438" s="121"/>
      <c r="F438" s="121"/>
      <c r="G438"/>
      <c r="K438" s="121"/>
      <c r="P438" s="121"/>
      <c r="R438"/>
      <c r="U438" s="122"/>
      <c r="V438" s="122"/>
      <c r="W438" s="122"/>
      <c r="X438" s="101"/>
      <c r="Y438" s="101"/>
      <c r="Z438" s="101"/>
      <c r="AA438" s="101"/>
      <c r="AB438" s="101"/>
      <c r="AC438" s="101"/>
      <c r="AD438" s="108" t="e">
        <f t="shared" si="6"/>
        <v>#DIV/0!</v>
      </c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Q438" s="118"/>
      <c r="AR438" s="118"/>
      <c r="AS438" s="118"/>
      <c r="AT438" s="118"/>
    </row>
    <row r="439" spans="4:46" ht="15">
      <c r="D439" s="121"/>
      <c r="E439" s="121"/>
      <c r="F439" s="121"/>
      <c r="G439"/>
      <c r="K439" s="121"/>
      <c r="P439" s="121"/>
      <c r="R439"/>
      <c r="U439" s="122"/>
      <c r="V439" s="122"/>
      <c r="W439" s="122"/>
      <c r="X439" s="101"/>
      <c r="Y439" s="101"/>
      <c r="Z439" s="101"/>
      <c r="AA439" s="101"/>
      <c r="AB439" s="101"/>
      <c r="AC439" s="101"/>
      <c r="AD439" s="108" t="e">
        <f t="shared" si="6"/>
        <v>#DIV/0!</v>
      </c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Q439" s="118"/>
      <c r="AR439" s="118"/>
      <c r="AS439" s="118"/>
      <c r="AT439" s="118"/>
    </row>
    <row r="440" spans="4:46" ht="15">
      <c r="D440" s="121"/>
      <c r="E440" s="121"/>
      <c r="F440" s="121"/>
      <c r="G440"/>
      <c r="K440" s="121"/>
      <c r="P440" s="121"/>
      <c r="R440"/>
      <c r="U440" s="122"/>
      <c r="V440" s="122"/>
      <c r="W440" s="122"/>
      <c r="X440" s="101"/>
      <c r="Y440" s="101"/>
      <c r="Z440" s="101"/>
      <c r="AA440" s="101"/>
      <c r="AB440" s="101"/>
      <c r="AC440" s="101"/>
      <c r="AD440" s="108" t="e">
        <f t="shared" si="6"/>
        <v>#DIV/0!</v>
      </c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Q440" s="118"/>
      <c r="AR440" s="118"/>
      <c r="AS440" s="118"/>
      <c r="AT440" s="118"/>
    </row>
    <row r="441" spans="4:46" ht="15">
      <c r="D441" s="121"/>
      <c r="E441" s="121"/>
      <c r="F441" s="121"/>
      <c r="G441"/>
      <c r="K441" s="121"/>
      <c r="P441" s="121"/>
      <c r="R441"/>
      <c r="U441" s="122"/>
      <c r="V441" s="122"/>
      <c r="W441" s="122"/>
      <c r="X441" s="101"/>
      <c r="Y441" s="101"/>
      <c r="Z441" s="101"/>
      <c r="AA441" s="101"/>
      <c r="AB441" s="101"/>
      <c r="AC441" s="101"/>
      <c r="AD441" s="108" t="e">
        <f t="shared" si="6"/>
        <v>#DIV/0!</v>
      </c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Q441" s="118"/>
      <c r="AR441" s="118"/>
      <c r="AS441" s="118"/>
      <c r="AT441" s="118"/>
    </row>
    <row r="442" spans="4:46" ht="15">
      <c r="D442" s="121"/>
      <c r="E442" s="121"/>
      <c r="F442" s="121"/>
      <c r="G442"/>
      <c r="K442" s="121"/>
      <c r="P442" s="121"/>
      <c r="R442"/>
      <c r="U442" s="122"/>
      <c r="V442" s="122"/>
      <c r="W442" s="122"/>
      <c r="X442" s="101"/>
      <c r="Y442" s="101"/>
      <c r="Z442" s="101"/>
      <c r="AA442" s="101"/>
      <c r="AB442" s="101"/>
      <c r="AC442" s="101"/>
      <c r="AD442" s="108" t="e">
        <f t="shared" si="6"/>
        <v>#DIV/0!</v>
      </c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Q442" s="118"/>
      <c r="AR442" s="118"/>
      <c r="AS442" s="118"/>
      <c r="AT442" s="118"/>
    </row>
    <row r="443" spans="4:46" ht="15">
      <c r="D443" s="121"/>
      <c r="E443" s="121"/>
      <c r="F443" s="121"/>
      <c r="G443"/>
      <c r="K443" s="121"/>
      <c r="P443" s="121"/>
      <c r="R443"/>
      <c r="U443" s="122"/>
      <c r="V443" s="122"/>
      <c r="W443" s="122"/>
      <c r="X443" s="101"/>
      <c r="Y443" s="101"/>
      <c r="Z443" s="101"/>
      <c r="AA443" s="101"/>
      <c r="AB443" s="101"/>
      <c r="AC443" s="101"/>
      <c r="AD443" s="108" t="e">
        <f t="shared" si="6"/>
        <v>#DIV/0!</v>
      </c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Q443" s="118"/>
      <c r="AR443" s="118"/>
      <c r="AS443" s="118"/>
      <c r="AT443" s="118"/>
    </row>
    <row r="444" spans="4:46" ht="15">
      <c r="D444" s="121"/>
      <c r="E444" s="121"/>
      <c r="F444" s="121"/>
      <c r="G444"/>
      <c r="K444" s="121"/>
      <c r="P444" s="121"/>
      <c r="R444"/>
      <c r="U444" s="122"/>
      <c r="V444" s="122"/>
      <c r="W444" s="122"/>
      <c r="X444" s="101"/>
      <c r="Y444" s="101"/>
      <c r="Z444" s="101"/>
      <c r="AA444" s="101"/>
      <c r="AB444" s="101"/>
      <c r="AC444" s="101"/>
      <c r="AD444" s="108" t="e">
        <f t="shared" si="6"/>
        <v>#DIV/0!</v>
      </c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Q444" s="118"/>
      <c r="AR444" s="118"/>
      <c r="AS444" s="118"/>
      <c r="AT444" s="118"/>
    </row>
    <row r="445" spans="4:46" ht="15">
      <c r="D445" s="121"/>
      <c r="E445" s="121"/>
      <c r="F445" s="121"/>
      <c r="G445"/>
      <c r="K445" s="121"/>
      <c r="P445" s="121"/>
      <c r="R445"/>
      <c r="U445" s="122"/>
      <c r="V445" s="122"/>
      <c r="W445" s="122"/>
      <c r="X445" s="101"/>
      <c r="Y445" s="101"/>
      <c r="Z445" s="101"/>
      <c r="AA445" s="101"/>
      <c r="AB445" s="101"/>
      <c r="AC445" s="101"/>
      <c r="AD445" s="108" t="e">
        <f t="shared" si="6"/>
        <v>#DIV/0!</v>
      </c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Q445" s="118"/>
      <c r="AR445" s="118"/>
      <c r="AS445" s="118"/>
      <c r="AT445" s="118"/>
    </row>
    <row r="446" spans="4:46" ht="15">
      <c r="D446" s="121"/>
      <c r="E446" s="121"/>
      <c r="F446" s="121"/>
      <c r="G446"/>
      <c r="K446" s="121"/>
      <c r="P446" s="121"/>
      <c r="R446"/>
      <c r="U446" s="122"/>
      <c r="V446" s="122"/>
      <c r="W446" s="122"/>
      <c r="X446" s="101"/>
      <c r="Y446" s="101"/>
      <c r="Z446" s="101"/>
      <c r="AA446" s="101"/>
      <c r="AB446" s="101"/>
      <c r="AC446" s="101"/>
      <c r="AD446" s="108" t="e">
        <f t="shared" si="6"/>
        <v>#DIV/0!</v>
      </c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Q446" s="118"/>
      <c r="AR446" s="118"/>
      <c r="AS446" s="118"/>
      <c r="AT446" s="118"/>
    </row>
    <row r="447" spans="4:46" ht="15">
      <c r="D447" s="121"/>
      <c r="E447" s="121"/>
      <c r="F447" s="121"/>
      <c r="G447"/>
      <c r="K447" s="121"/>
      <c r="P447" s="121"/>
      <c r="R447"/>
      <c r="U447" s="122"/>
      <c r="V447" s="122"/>
      <c r="W447" s="122"/>
      <c r="X447" s="101"/>
      <c r="Y447" s="101"/>
      <c r="Z447" s="101"/>
      <c r="AA447" s="101"/>
      <c r="AB447" s="101"/>
      <c r="AC447" s="101"/>
      <c r="AD447" s="108" t="e">
        <f t="shared" si="6"/>
        <v>#DIV/0!</v>
      </c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Q447" s="118"/>
      <c r="AR447" s="118"/>
      <c r="AS447" s="118"/>
      <c r="AT447" s="118"/>
    </row>
    <row r="448" spans="4:46" ht="15">
      <c r="D448" s="121"/>
      <c r="E448" s="121"/>
      <c r="F448" s="121"/>
      <c r="G448"/>
      <c r="K448" s="121"/>
      <c r="P448" s="121"/>
      <c r="R448"/>
      <c r="U448" s="122"/>
      <c r="V448" s="122"/>
      <c r="W448" s="122"/>
      <c r="X448" s="101"/>
      <c r="Y448" s="101"/>
      <c r="Z448" s="101"/>
      <c r="AA448" s="101"/>
      <c r="AB448" s="101"/>
      <c r="AC448" s="101"/>
      <c r="AD448" s="108" t="e">
        <f t="shared" si="6"/>
        <v>#DIV/0!</v>
      </c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Q448" s="118"/>
      <c r="AR448" s="118"/>
      <c r="AS448" s="118"/>
      <c r="AT448" s="118"/>
    </row>
    <row r="449" spans="4:46" ht="15">
      <c r="D449" s="121"/>
      <c r="E449" s="121"/>
      <c r="F449" s="121"/>
      <c r="G449"/>
      <c r="K449" s="121"/>
      <c r="P449" s="121"/>
      <c r="R449"/>
      <c r="U449" s="122"/>
      <c r="V449" s="122"/>
      <c r="W449" s="122"/>
      <c r="X449" s="101"/>
      <c r="Y449" s="101"/>
      <c r="Z449" s="101"/>
      <c r="AA449" s="101"/>
      <c r="AB449" s="101"/>
      <c r="AC449" s="101"/>
      <c r="AD449" s="108" t="e">
        <f t="shared" si="6"/>
        <v>#DIV/0!</v>
      </c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Q449" s="118"/>
      <c r="AR449" s="118"/>
      <c r="AS449" s="118"/>
      <c r="AT449" s="118"/>
    </row>
    <row r="450" spans="4:46" ht="15">
      <c r="D450" s="121"/>
      <c r="E450" s="121"/>
      <c r="F450" s="121"/>
      <c r="G450"/>
      <c r="K450" s="121"/>
      <c r="P450" s="121"/>
      <c r="R450"/>
      <c r="U450" s="122"/>
      <c r="V450" s="122"/>
      <c r="W450" s="122"/>
      <c r="X450" s="101"/>
      <c r="Y450" s="101"/>
      <c r="Z450" s="101"/>
      <c r="AA450" s="101"/>
      <c r="AB450" s="101"/>
      <c r="AC450" s="101"/>
      <c r="AD450" s="108" t="e">
        <f t="shared" si="6"/>
        <v>#DIV/0!</v>
      </c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Q450" s="118"/>
      <c r="AR450" s="118"/>
      <c r="AS450" s="118"/>
      <c r="AT450" s="118"/>
    </row>
    <row r="451" spans="4:46" ht="15">
      <c r="D451" s="121"/>
      <c r="E451" s="121"/>
      <c r="F451" s="121"/>
      <c r="G451"/>
      <c r="K451" s="121"/>
      <c r="P451" s="121"/>
      <c r="R451"/>
      <c r="U451" s="122"/>
      <c r="V451" s="122"/>
      <c r="W451" s="122"/>
      <c r="X451" s="101"/>
      <c r="Y451" s="101"/>
      <c r="Z451" s="101"/>
      <c r="AA451" s="101"/>
      <c r="AB451" s="101"/>
      <c r="AC451" s="101"/>
      <c r="AD451" s="108" t="e">
        <f t="shared" si="6"/>
        <v>#DIV/0!</v>
      </c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Q451" s="118"/>
      <c r="AR451" s="118"/>
      <c r="AS451" s="118"/>
      <c r="AT451" s="118"/>
    </row>
    <row r="452" spans="4:46" ht="15">
      <c r="D452" s="121"/>
      <c r="E452" s="121"/>
      <c r="F452" s="121"/>
      <c r="G452"/>
      <c r="K452" s="121"/>
      <c r="P452" s="121"/>
      <c r="R452"/>
      <c r="U452" s="122"/>
      <c r="V452" s="122"/>
      <c r="W452" s="122"/>
      <c r="X452" s="101"/>
      <c r="Y452" s="101"/>
      <c r="Z452" s="101"/>
      <c r="AA452" s="101"/>
      <c r="AB452" s="101"/>
      <c r="AC452" s="101"/>
      <c r="AD452" s="108" t="e">
        <f t="shared" si="6"/>
        <v>#DIV/0!</v>
      </c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Q452" s="118"/>
      <c r="AR452" s="118"/>
      <c r="AS452" s="118"/>
      <c r="AT452" s="118"/>
    </row>
    <row r="453" spans="4:46" ht="15">
      <c r="D453" s="121"/>
      <c r="E453" s="121"/>
      <c r="F453" s="121"/>
      <c r="G453"/>
      <c r="K453" s="121"/>
      <c r="P453" s="121"/>
      <c r="R453"/>
      <c r="U453" s="122"/>
      <c r="V453" s="122"/>
      <c r="W453" s="122"/>
      <c r="X453" s="101"/>
      <c r="Y453" s="101"/>
      <c r="Z453" s="101"/>
      <c r="AA453" s="101"/>
      <c r="AB453" s="101"/>
      <c r="AC453" s="101"/>
      <c r="AD453" s="108" t="e">
        <f t="shared" si="6"/>
        <v>#DIV/0!</v>
      </c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Q453" s="118"/>
      <c r="AR453" s="118"/>
      <c r="AS453" s="118"/>
      <c r="AT453" s="118"/>
    </row>
    <row r="454" spans="4:46" ht="15">
      <c r="D454" s="121"/>
      <c r="E454" s="121"/>
      <c r="F454" s="121"/>
      <c r="G454"/>
      <c r="K454" s="121"/>
      <c r="P454" s="121"/>
      <c r="R454"/>
      <c r="U454" s="122"/>
      <c r="V454" s="122"/>
      <c r="W454" s="122"/>
      <c r="X454" s="101"/>
      <c r="Y454" s="101"/>
      <c r="Z454" s="101"/>
      <c r="AA454" s="101"/>
      <c r="AB454" s="101"/>
      <c r="AC454" s="101"/>
      <c r="AD454" s="108" t="e">
        <f t="shared" si="6"/>
        <v>#DIV/0!</v>
      </c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Q454" s="118"/>
      <c r="AR454" s="118"/>
      <c r="AS454" s="118"/>
      <c r="AT454" s="118"/>
    </row>
    <row r="455" spans="4:46" ht="15">
      <c r="D455" s="121"/>
      <c r="E455" s="121"/>
      <c r="F455" s="121"/>
      <c r="G455"/>
      <c r="K455" s="121"/>
      <c r="P455" s="121"/>
      <c r="R455"/>
      <c r="U455" s="122"/>
      <c r="V455" s="122"/>
      <c r="W455" s="122"/>
      <c r="X455" s="101"/>
      <c r="Y455" s="101"/>
      <c r="Z455" s="101"/>
      <c r="AA455" s="101"/>
      <c r="AB455" s="101"/>
      <c r="AC455" s="101"/>
      <c r="AD455" s="108" t="e">
        <f t="shared" si="6"/>
        <v>#DIV/0!</v>
      </c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Q455" s="118"/>
      <c r="AR455" s="118"/>
      <c r="AS455" s="118"/>
      <c r="AT455" s="118"/>
    </row>
    <row r="456" spans="4:46" ht="15">
      <c r="D456" s="121"/>
      <c r="E456" s="121"/>
      <c r="F456" s="121"/>
      <c r="G456"/>
      <c r="K456" s="121"/>
      <c r="P456" s="121"/>
      <c r="R456"/>
      <c r="U456" s="122"/>
      <c r="V456" s="122"/>
      <c r="W456" s="122"/>
      <c r="X456" s="101"/>
      <c r="Y456" s="101"/>
      <c r="Z456" s="101"/>
      <c r="AA456" s="101"/>
      <c r="AB456" s="101"/>
      <c r="AC456" s="101"/>
      <c r="AD456" s="108" t="e">
        <f t="shared" si="6"/>
        <v>#DIV/0!</v>
      </c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Q456" s="118"/>
      <c r="AR456" s="118"/>
      <c r="AS456" s="118"/>
      <c r="AT456" s="118"/>
    </row>
    <row r="457" spans="4:46" ht="15">
      <c r="D457" s="121"/>
      <c r="E457" s="121"/>
      <c r="F457" s="121"/>
      <c r="G457"/>
      <c r="K457" s="121"/>
      <c r="P457" s="121"/>
      <c r="R457"/>
      <c r="U457" s="122"/>
      <c r="V457" s="122"/>
      <c r="W457" s="122"/>
      <c r="X457" s="101"/>
      <c r="Y457" s="101"/>
      <c r="Z457" s="101"/>
      <c r="AA457" s="101"/>
      <c r="AB457" s="101"/>
      <c r="AC457" s="101"/>
      <c r="AD457" s="108" t="e">
        <f t="shared" si="6"/>
        <v>#DIV/0!</v>
      </c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Q457" s="118"/>
      <c r="AR457" s="118"/>
      <c r="AS457" s="118"/>
      <c r="AT457" s="118"/>
    </row>
    <row r="458" spans="4:46" ht="15">
      <c r="D458" s="121"/>
      <c r="E458" s="121"/>
      <c r="F458" s="121"/>
      <c r="G458"/>
      <c r="K458" s="121"/>
      <c r="P458" s="121"/>
      <c r="R458"/>
      <c r="U458" s="122"/>
      <c r="V458" s="122"/>
      <c r="W458" s="122"/>
      <c r="X458" s="101"/>
      <c r="Y458" s="101"/>
      <c r="Z458" s="101"/>
      <c r="AA458" s="101"/>
      <c r="AB458" s="101"/>
      <c r="AC458" s="101"/>
      <c r="AD458" s="108" t="e">
        <f t="shared" si="6"/>
        <v>#DIV/0!</v>
      </c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Q458" s="118"/>
      <c r="AR458" s="118"/>
      <c r="AS458" s="118"/>
      <c r="AT458" s="118"/>
    </row>
    <row r="459" spans="4:46" ht="15">
      <c r="D459" s="121"/>
      <c r="E459" s="121"/>
      <c r="F459" s="121"/>
      <c r="G459"/>
      <c r="K459" s="121"/>
      <c r="P459" s="121"/>
      <c r="R459"/>
      <c r="U459" s="122"/>
      <c r="V459" s="122"/>
      <c r="W459" s="122"/>
      <c r="X459" s="101"/>
      <c r="Y459" s="101"/>
      <c r="Z459" s="101"/>
      <c r="AA459" s="101"/>
      <c r="AB459" s="101"/>
      <c r="AC459" s="101"/>
      <c r="AD459" s="108" t="e">
        <f t="shared" si="6"/>
        <v>#DIV/0!</v>
      </c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Q459" s="118"/>
      <c r="AR459" s="118"/>
      <c r="AS459" s="118"/>
      <c r="AT459" s="118"/>
    </row>
    <row r="460" spans="4:46" ht="15">
      <c r="D460" s="121"/>
      <c r="E460" s="121"/>
      <c r="F460" s="121"/>
      <c r="G460"/>
      <c r="K460" s="121"/>
      <c r="P460" s="121"/>
      <c r="R460"/>
      <c r="U460" s="122"/>
      <c r="V460" s="122"/>
      <c r="W460" s="122"/>
      <c r="X460" s="101"/>
      <c r="Y460" s="101"/>
      <c r="Z460" s="101"/>
      <c r="AA460" s="101"/>
      <c r="AB460" s="101"/>
      <c r="AC460" s="101"/>
      <c r="AD460" s="108" t="e">
        <f t="shared" si="6"/>
        <v>#DIV/0!</v>
      </c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Q460" s="118"/>
      <c r="AR460" s="118"/>
      <c r="AS460" s="118"/>
      <c r="AT460" s="118"/>
    </row>
    <row r="461" spans="4:46" ht="15">
      <c r="D461" s="121"/>
      <c r="E461" s="121"/>
      <c r="F461" s="121"/>
      <c r="G461"/>
      <c r="K461" s="121"/>
      <c r="P461" s="121"/>
      <c r="R461"/>
      <c r="U461" s="122"/>
      <c r="V461" s="122"/>
      <c r="W461" s="122"/>
      <c r="X461" s="101"/>
      <c r="Y461" s="101"/>
      <c r="Z461" s="101"/>
      <c r="AA461" s="101"/>
      <c r="AB461" s="101"/>
      <c r="AC461" s="101"/>
      <c r="AD461" s="108" t="e">
        <f t="shared" si="6"/>
        <v>#DIV/0!</v>
      </c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Q461" s="118"/>
      <c r="AR461" s="118"/>
      <c r="AS461" s="118"/>
      <c r="AT461" s="118"/>
    </row>
    <row r="462" spans="4:46" ht="15">
      <c r="D462" s="121"/>
      <c r="E462" s="121"/>
      <c r="F462" s="121"/>
      <c r="G462"/>
      <c r="K462" s="121"/>
      <c r="P462" s="121"/>
      <c r="R462"/>
      <c r="U462" s="122"/>
      <c r="V462" s="122"/>
      <c r="W462" s="122"/>
      <c r="X462" s="101"/>
      <c r="Y462" s="101"/>
      <c r="Z462" s="101"/>
      <c r="AA462" s="101"/>
      <c r="AB462" s="101"/>
      <c r="AC462" s="101"/>
      <c r="AD462" s="108" t="e">
        <f t="shared" si="6"/>
        <v>#DIV/0!</v>
      </c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18"/>
      <c r="AP462" s="118"/>
      <c r="AQ462" s="118"/>
      <c r="AR462" s="118"/>
      <c r="AS462" s="118"/>
      <c r="AT462" s="118"/>
    </row>
    <row r="463" spans="4:46" ht="15">
      <c r="D463" s="121"/>
      <c r="E463" s="121"/>
      <c r="F463" s="121"/>
      <c r="G463"/>
      <c r="K463" s="121"/>
      <c r="P463" s="121"/>
      <c r="R463"/>
      <c r="U463" s="122"/>
      <c r="V463" s="122"/>
      <c r="W463" s="122"/>
      <c r="X463" s="101"/>
      <c r="Y463" s="101"/>
      <c r="Z463" s="101"/>
      <c r="AA463" s="101"/>
      <c r="AB463" s="101"/>
      <c r="AC463" s="101"/>
      <c r="AD463" s="108" t="e">
        <f t="shared" si="6"/>
        <v>#DIV/0!</v>
      </c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Q463" s="118"/>
      <c r="AR463" s="118"/>
      <c r="AS463" s="118"/>
      <c r="AT463" s="118"/>
    </row>
    <row r="464" spans="4:46" ht="15">
      <c r="D464" s="121"/>
      <c r="E464" s="121"/>
      <c r="F464" s="121"/>
      <c r="G464"/>
      <c r="K464" s="121"/>
      <c r="P464" s="121"/>
      <c r="R464"/>
      <c r="U464" s="122"/>
      <c r="V464" s="122"/>
      <c r="W464" s="122"/>
      <c r="X464" s="101"/>
      <c r="Y464" s="101"/>
      <c r="Z464" s="101"/>
      <c r="AA464" s="101"/>
      <c r="AB464" s="101"/>
      <c r="AC464" s="101"/>
      <c r="AD464" s="108" t="e">
        <f t="shared" si="6"/>
        <v>#DIV/0!</v>
      </c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Q464" s="118"/>
      <c r="AR464" s="118"/>
      <c r="AS464" s="118"/>
      <c r="AT464" s="118"/>
    </row>
    <row r="465" spans="4:46" ht="15">
      <c r="D465" s="121"/>
      <c r="E465" s="121"/>
      <c r="F465" s="121"/>
      <c r="G465"/>
      <c r="K465" s="121"/>
      <c r="P465" s="121"/>
      <c r="R465"/>
      <c r="U465" s="122"/>
      <c r="V465" s="122"/>
      <c r="W465" s="122"/>
      <c r="X465" s="101"/>
      <c r="Y465" s="101"/>
      <c r="Z465" s="101"/>
      <c r="AA465" s="101"/>
      <c r="AB465" s="101"/>
      <c r="AC465" s="101"/>
      <c r="AD465" s="108" t="e">
        <f t="shared" si="6"/>
        <v>#DIV/0!</v>
      </c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Q465" s="118"/>
      <c r="AR465" s="118"/>
      <c r="AS465" s="118"/>
      <c r="AT465" s="118"/>
    </row>
    <row r="466" spans="4:46" ht="15">
      <c r="D466" s="121"/>
      <c r="E466" s="121"/>
      <c r="F466" s="121"/>
      <c r="G466"/>
      <c r="K466" s="121"/>
      <c r="P466" s="121"/>
      <c r="R466"/>
      <c r="U466" s="122"/>
      <c r="V466" s="122"/>
      <c r="W466" s="122"/>
      <c r="X466" s="101"/>
      <c r="Y466" s="101"/>
      <c r="Z466" s="101"/>
      <c r="AA466" s="101"/>
      <c r="AB466" s="101"/>
      <c r="AC466" s="101"/>
      <c r="AD466" s="108" t="e">
        <f t="shared" si="6"/>
        <v>#DIV/0!</v>
      </c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Q466" s="118"/>
      <c r="AR466" s="118"/>
      <c r="AS466" s="118"/>
      <c r="AT466" s="118"/>
    </row>
    <row r="467" spans="4:46" ht="15">
      <c r="D467" s="121"/>
      <c r="E467" s="121"/>
      <c r="F467" s="121"/>
      <c r="G467"/>
      <c r="K467" s="121"/>
      <c r="P467" s="121"/>
      <c r="R467"/>
      <c r="U467" s="122"/>
      <c r="V467" s="122"/>
      <c r="W467" s="122"/>
      <c r="X467" s="101"/>
      <c r="Y467" s="101"/>
      <c r="Z467" s="101"/>
      <c r="AA467" s="101"/>
      <c r="AB467" s="101"/>
      <c r="AC467" s="101"/>
      <c r="AD467" s="108" t="e">
        <f t="shared" si="6"/>
        <v>#DIV/0!</v>
      </c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Q467" s="118"/>
      <c r="AR467" s="118"/>
      <c r="AS467" s="118"/>
      <c r="AT467" s="118"/>
    </row>
    <row r="468" spans="4:46" ht="15">
      <c r="D468" s="121"/>
      <c r="E468" s="121"/>
      <c r="F468" s="121"/>
      <c r="G468"/>
      <c r="K468" s="121"/>
      <c r="P468" s="121"/>
      <c r="R468"/>
      <c r="U468" s="122"/>
      <c r="V468" s="122"/>
      <c r="W468" s="122"/>
      <c r="X468" s="101"/>
      <c r="Y468" s="101"/>
      <c r="Z468" s="101"/>
      <c r="AA468" s="101"/>
      <c r="AB468" s="101"/>
      <c r="AC468" s="101"/>
      <c r="AD468" s="108" t="e">
        <f t="shared" si="6"/>
        <v>#DIV/0!</v>
      </c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Q468" s="118"/>
      <c r="AR468" s="118"/>
      <c r="AS468" s="118"/>
      <c r="AT468" s="118"/>
    </row>
    <row r="469" spans="4:46" ht="15">
      <c r="D469" s="121"/>
      <c r="E469" s="121"/>
      <c r="F469" s="121"/>
      <c r="G469"/>
      <c r="K469" s="121"/>
      <c r="P469" s="121"/>
      <c r="R469"/>
      <c r="U469" s="122"/>
      <c r="V469" s="122"/>
      <c r="W469" s="122"/>
      <c r="X469" s="101"/>
      <c r="Y469" s="101"/>
      <c r="Z469" s="101"/>
      <c r="AA469" s="101"/>
      <c r="AB469" s="101"/>
      <c r="AC469" s="101"/>
      <c r="AD469" s="108" t="e">
        <f t="shared" si="6"/>
        <v>#DIV/0!</v>
      </c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Q469" s="118"/>
      <c r="AR469" s="118"/>
      <c r="AS469" s="118"/>
      <c r="AT469" s="118"/>
    </row>
    <row r="470" spans="4:46" ht="15">
      <c r="D470" s="121"/>
      <c r="E470" s="121"/>
      <c r="F470" s="121"/>
      <c r="G470"/>
      <c r="K470" s="121"/>
      <c r="P470" s="121"/>
      <c r="R470"/>
      <c r="U470" s="122"/>
      <c r="V470" s="122"/>
      <c r="W470" s="122"/>
      <c r="X470" s="101"/>
      <c r="Y470" s="101"/>
      <c r="Z470" s="101"/>
      <c r="AA470" s="101"/>
      <c r="AB470" s="101"/>
      <c r="AC470" s="101"/>
      <c r="AD470" s="108" t="e">
        <f t="shared" si="6"/>
        <v>#DIV/0!</v>
      </c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Q470" s="118"/>
      <c r="AR470" s="118"/>
      <c r="AS470" s="118"/>
      <c r="AT470" s="118"/>
    </row>
    <row r="471" spans="4:46" ht="15">
      <c r="D471" s="121"/>
      <c r="E471" s="121"/>
      <c r="F471" s="121"/>
      <c r="G471"/>
      <c r="K471" s="121"/>
      <c r="P471" s="121"/>
      <c r="R471"/>
      <c r="U471" s="122"/>
      <c r="V471" s="122"/>
      <c r="W471" s="122"/>
      <c r="X471" s="101"/>
      <c r="Y471" s="101"/>
      <c r="Z471" s="101"/>
      <c r="AA471" s="101"/>
      <c r="AB471" s="101"/>
      <c r="AC471" s="101"/>
      <c r="AD471" s="108" t="e">
        <f t="shared" si="6"/>
        <v>#DIV/0!</v>
      </c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Q471" s="118"/>
      <c r="AR471" s="118"/>
      <c r="AS471" s="118"/>
      <c r="AT471" s="118"/>
    </row>
    <row r="472" spans="4:46" ht="15">
      <c r="D472" s="121"/>
      <c r="E472" s="121"/>
      <c r="F472" s="121"/>
      <c r="G472"/>
      <c r="K472" s="121"/>
      <c r="P472" s="121"/>
      <c r="R472"/>
      <c r="U472" s="122"/>
      <c r="V472" s="122"/>
      <c r="W472" s="122"/>
      <c r="X472" s="101"/>
      <c r="Y472" s="101"/>
      <c r="Z472" s="101"/>
      <c r="AA472" s="101"/>
      <c r="AB472" s="101"/>
      <c r="AC472" s="101"/>
      <c r="AD472" s="108" t="e">
        <f t="shared" si="6"/>
        <v>#DIV/0!</v>
      </c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Q472" s="118"/>
      <c r="AR472" s="118"/>
      <c r="AS472" s="118"/>
      <c r="AT472" s="118"/>
    </row>
    <row r="473" spans="4:46" ht="15">
      <c r="D473" s="121"/>
      <c r="E473" s="121"/>
      <c r="F473" s="121"/>
      <c r="G473"/>
      <c r="K473" s="121"/>
      <c r="P473" s="121"/>
      <c r="R473"/>
      <c r="U473" s="122"/>
      <c r="V473" s="122"/>
      <c r="W473" s="122"/>
      <c r="X473" s="101"/>
      <c r="Y473" s="101"/>
      <c r="Z473" s="101"/>
      <c r="AA473" s="101"/>
      <c r="AB473" s="101"/>
      <c r="AC473" s="101"/>
      <c r="AD473" s="108" t="e">
        <f t="shared" si="6"/>
        <v>#DIV/0!</v>
      </c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Q473" s="118"/>
      <c r="AR473" s="118"/>
      <c r="AS473" s="118"/>
      <c r="AT473" s="118"/>
    </row>
    <row r="474" spans="4:46" ht="15">
      <c r="D474" s="121"/>
      <c r="E474" s="121"/>
      <c r="F474" s="121"/>
      <c r="G474"/>
      <c r="K474" s="121"/>
      <c r="P474" s="121"/>
      <c r="R474"/>
      <c r="U474" s="122"/>
      <c r="V474" s="122"/>
      <c r="W474" s="122"/>
      <c r="X474" s="101"/>
      <c r="Y474" s="101"/>
      <c r="Z474" s="101"/>
      <c r="AA474" s="101"/>
      <c r="AB474" s="101"/>
      <c r="AC474" s="101"/>
      <c r="AD474" s="108" t="e">
        <f t="shared" si="6"/>
        <v>#DIV/0!</v>
      </c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Q474" s="118"/>
      <c r="AR474" s="118"/>
      <c r="AS474" s="118"/>
      <c r="AT474" s="118"/>
    </row>
    <row r="475" spans="4:46" ht="15">
      <c r="D475" s="121"/>
      <c r="E475" s="121"/>
      <c r="F475" s="121"/>
      <c r="G475"/>
      <c r="K475" s="121"/>
      <c r="P475" s="121"/>
      <c r="R475"/>
      <c r="U475" s="122"/>
      <c r="V475" s="122"/>
      <c r="W475" s="122"/>
      <c r="X475" s="101"/>
      <c r="Y475" s="101"/>
      <c r="Z475" s="101"/>
      <c r="AA475" s="101"/>
      <c r="AB475" s="101"/>
      <c r="AC475" s="101"/>
      <c r="AD475" s="108" t="e">
        <f t="shared" si="6"/>
        <v>#DIV/0!</v>
      </c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Q475" s="118"/>
      <c r="AR475" s="118"/>
      <c r="AS475" s="118"/>
      <c r="AT475" s="118"/>
    </row>
    <row r="476" spans="4:46" ht="15">
      <c r="D476" s="121"/>
      <c r="E476" s="121"/>
      <c r="F476" s="121"/>
      <c r="G476"/>
      <c r="K476" s="121"/>
      <c r="P476" s="121"/>
      <c r="R476"/>
      <c r="U476" s="122"/>
      <c r="V476" s="122"/>
      <c r="W476" s="122"/>
      <c r="X476" s="101"/>
      <c r="Y476" s="101"/>
      <c r="Z476" s="101"/>
      <c r="AA476" s="101"/>
      <c r="AB476" s="101"/>
      <c r="AC476" s="101"/>
      <c r="AD476" s="108" t="e">
        <f aca="true" t="shared" si="7" ref="AD476:AD644">V476/U476</f>
        <v>#DIV/0!</v>
      </c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Q476" s="118"/>
      <c r="AR476" s="118"/>
      <c r="AS476" s="118"/>
      <c r="AT476" s="118"/>
    </row>
    <row r="477" spans="4:46" ht="15">
      <c r="D477" s="121"/>
      <c r="E477" s="121"/>
      <c r="F477" s="121"/>
      <c r="G477"/>
      <c r="K477" s="121"/>
      <c r="P477" s="121"/>
      <c r="R477"/>
      <c r="U477" s="122"/>
      <c r="V477" s="122"/>
      <c r="W477" s="122"/>
      <c r="X477" s="101"/>
      <c r="Y477" s="101"/>
      <c r="Z477" s="101"/>
      <c r="AA477" s="101"/>
      <c r="AB477" s="101"/>
      <c r="AC477" s="101"/>
      <c r="AD477" s="108" t="e">
        <f t="shared" si="7"/>
        <v>#DIV/0!</v>
      </c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Q477" s="118"/>
      <c r="AR477" s="118"/>
      <c r="AS477" s="118"/>
      <c r="AT477" s="118"/>
    </row>
    <row r="478" spans="4:46" ht="15">
      <c r="D478" s="121"/>
      <c r="E478" s="121"/>
      <c r="F478" s="121"/>
      <c r="G478"/>
      <c r="K478" s="121"/>
      <c r="P478" s="121"/>
      <c r="R478"/>
      <c r="U478" s="122"/>
      <c r="V478" s="122"/>
      <c r="W478" s="122"/>
      <c r="X478" s="101"/>
      <c r="Y478" s="101"/>
      <c r="Z478" s="101"/>
      <c r="AA478" s="101"/>
      <c r="AB478" s="101"/>
      <c r="AC478" s="101"/>
      <c r="AD478" s="108" t="e">
        <f t="shared" si="7"/>
        <v>#DIV/0!</v>
      </c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Q478" s="118"/>
      <c r="AR478" s="118"/>
      <c r="AS478" s="118"/>
      <c r="AT478" s="118"/>
    </row>
    <row r="479" spans="4:46" ht="15">
      <c r="D479" s="121"/>
      <c r="E479" s="121"/>
      <c r="F479" s="121"/>
      <c r="G479"/>
      <c r="K479" s="121"/>
      <c r="P479" s="121"/>
      <c r="R479"/>
      <c r="U479" s="122"/>
      <c r="V479" s="122"/>
      <c r="W479" s="122"/>
      <c r="X479" s="101"/>
      <c r="Y479" s="101"/>
      <c r="Z479" s="101"/>
      <c r="AA479" s="101"/>
      <c r="AB479" s="101"/>
      <c r="AC479" s="101"/>
      <c r="AD479" s="108" t="e">
        <f t="shared" si="7"/>
        <v>#DIV/0!</v>
      </c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Q479" s="118"/>
      <c r="AR479" s="118"/>
      <c r="AS479" s="118"/>
      <c r="AT479" s="118"/>
    </row>
    <row r="480" spans="4:46" ht="15">
      <c r="D480" s="121"/>
      <c r="E480" s="121"/>
      <c r="F480" s="121"/>
      <c r="G480"/>
      <c r="K480" s="121"/>
      <c r="P480" s="121"/>
      <c r="R480"/>
      <c r="U480" s="122"/>
      <c r="V480" s="122"/>
      <c r="W480" s="122"/>
      <c r="X480" s="101"/>
      <c r="Y480" s="101"/>
      <c r="Z480" s="101"/>
      <c r="AA480" s="101"/>
      <c r="AB480" s="101"/>
      <c r="AC480" s="101"/>
      <c r="AD480" s="108" t="e">
        <f t="shared" si="7"/>
        <v>#DIV/0!</v>
      </c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Q480" s="118"/>
      <c r="AR480" s="118"/>
      <c r="AS480" s="118"/>
      <c r="AT480" s="118"/>
    </row>
    <row r="481" spans="4:46" ht="15">
      <c r="D481" s="121"/>
      <c r="E481" s="121"/>
      <c r="F481" s="121"/>
      <c r="G481"/>
      <c r="K481" s="121"/>
      <c r="P481" s="121"/>
      <c r="R481"/>
      <c r="U481" s="122"/>
      <c r="V481" s="122"/>
      <c r="W481" s="122"/>
      <c r="X481" s="101"/>
      <c r="Y481" s="101"/>
      <c r="Z481" s="101"/>
      <c r="AA481" s="101"/>
      <c r="AB481" s="101"/>
      <c r="AC481" s="101"/>
      <c r="AD481" s="108" t="e">
        <f t="shared" si="7"/>
        <v>#DIV/0!</v>
      </c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Q481" s="118"/>
      <c r="AR481" s="118"/>
      <c r="AS481" s="118"/>
      <c r="AT481" s="118"/>
    </row>
    <row r="482" spans="4:46" ht="15">
      <c r="D482" s="121"/>
      <c r="E482" s="121"/>
      <c r="F482" s="121"/>
      <c r="G482"/>
      <c r="K482" s="121"/>
      <c r="P482" s="121"/>
      <c r="R482"/>
      <c r="U482" s="122"/>
      <c r="V482" s="122"/>
      <c r="W482" s="122"/>
      <c r="X482" s="101"/>
      <c r="Y482" s="101"/>
      <c r="Z482" s="101"/>
      <c r="AA482" s="101"/>
      <c r="AB482" s="101"/>
      <c r="AC482" s="101"/>
      <c r="AD482" s="108" t="e">
        <f t="shared" si="7"/>
        <v>#DIV/0!</v>
      </c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Q482" s="118"/>
      <c r="AR482" s="118"/>
      <c r="AS482" s="118"/>
      <c r="AT482" s="118"/>
    </row>
    <row r="483" spans="4:46" ht="15">
      <c r="D483" s="121"/>
      <c r="E483" s="121"/>
      <c r="F483" s="121"/>
      <c r="G483"/>
      <c r="K483" s="121"/>
      <c r="P483" s="121"/>
      <c r="R483"/>
      <c r="U483" s="122"/>
      <c r="V483" s="122"/>
      <c r="W483" s="122"/>
      <c r="X483" s="101"/>
      <c r="Y483" s="101"/>
      <c r="Z483" s="101"/>
      <c r="AA483" s="101"/>
      <c r="AB483" s="101"/>
      <c r="AC483" s="101"/>
      <c r="AD483" s="108" t="e">
        <f t="shared" si="7"/>
        <v>#DIV/0!</v>
      </c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Q483" s="118"/>
      <c r="AR483" s="118"/>
      <c r="AS483" s="118"/>
      <c r="AT483" s="118"/>
    </row>
    <row r="484" spans="4:46" ht="15">
      <c r="D484" s="121"/>
      <c r="E484" s="121"/>
      <c r="F484" s="121"/>
      <c r="G484"/>
      <c r="K484" s="121"/>
      <c r="P484" s="121"/>
      <c r="R484"/>
      <c r="U484" s="122"/>
      <c r="V484" s="122"/>
      <c r="W484" s="122"/>
      <c r="X484" s="101"/>
      <c r="Y484" s="101"/>
      <c r="Z484" s="101"/>
      <c r="AA484" s="101"/>
      <c r="AB484" s="101"/>
      <c r="AC484" s="101"/>
      <c r="AD484" s="108" t="e">
        <f t="shared" si="7"/>
        <v>#DIV/0!</v>
      </c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Q484" s="118"/>
      <c r="AR484" s="118"/>
      <c r="AS484" s="118"/>
      <c r="AT484" s="118"/>
    </row>
    <row r="485" spans="4:46" ht="15">
      <c r="D485" s="121"/>
      <c r="E485" s="121"/>
      <c r="F485" s="121"/>
      <c r="G485"/>
      <c r="K485" s="121"/>
      <c r="P485" s="121"/>
      <c r="R485"/>
      <c r="U485" s="122"/>
      <c r="V485" s="122"/>
      <c r="W485" s="122"/>
      <c r="X485" s="101"/>
      <c r="Y485" s="101"/>
      <c r="Z485" s="101"/>
      <c r="AA485" s="101"/>
      <c r="AB485" s="101"/>
      <c r="AC485" s="101"/>
      <c r="AD485" s="108" t="e">
        <f t="shared" si="7"/>
        <v>#DIV/0!</v>
      </c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Q485" s="118"/>
      <c r="AR485" s="118"/>
      <c r="AS485" s="118"/>
      <c r="AT485" s="118"/>
    </row>
    <row r="486" spans="4:46" ht="15">
      <c r="D486" s="121"/>
      <c r="E486" s="121"/>
      <c r="F486" s="121"/>
      <c r="G486"/>
      <c r="K486" s="121"/>
      <c r="P486" s="121"/>
      <c r="R486"/>
      <c r="U486" s="122"/>
      <c r="V486" s="122"/>
      <c r="W486" s="122"/>
      <c r="X486" s="101"/>
      <c r="Y486" s="101"/>
      <c r="Z486" s="101"/>
      <c r="AA486" s="101"/>
      <c r="AB486" s="101"/>
      <c r="AC486" s="101"/>
      <c r="AD486" s="108" t="e">
        <f t="shared" si="7"/>
        <v>#DIV/0!</v>
      </c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Q486" s="118"/>
      <c r="AR486" s="118"/>
      <c r="AS486" s="118"/>
      <c r="AT486" s="118"/>
    </row>
    <row r="487" spans="4:46" ht="15">
      <c r="D487" s="121"/>
      <c r="E487" s="121"/>
      <c r="F487" s="121"/>
      <c r="G487"/>
      <c r="K487" s="121"/>
      <c r="P487" s="121"/>
      <c r="R487"/>
      <c r="U487" s="122"/>
      <c r="V487" s="122"/>
      <c r="W487" s="122"/>
      <c r="X487" s="101"/>
      <c r="Y487" s="101"/>
      <c r="Z487" s="101"/>
      <c r="AA487" s="101"/>
      <c r="AB487" s="101"/>
      <c r="AC487" s="101"/>
      <c r="AD487" s="108" t="e">
        <f t="shared" si="7"/>
        <v>#DIV/0!</v>
      </c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Q487" s="118"/>
      <c r="AR487" s="118"/>
      <c r="AS487" s="118"/>
      <c r="AT487" s="118"/>
    </row>
    <row r="488" spans="4:46" ht="15">
      <c r="D488" s="121"/>
      <c r="E488" s="121"/>
      <c r="F488" s="121"/>
      <c r="G488"/>
      <c r="K488" s="121"/>
      <c r="P488" s="121"/>
      <c r="R488"/>
      <c r="U488" s="122"/>
      <c r="V488" s="122"/>
      <c r="W488" s="122"/>
      <c r="X488" s="101"/>
      <c r="Y488" s="101"/>
      <c r="Z488" s="101"/>
      <c r="AA488" s="101"/>
      <c r="AB488" s="101"/>
      <c r="AC488" s="101"/>
      <c r="AD488" s="108" t="e">
        <f t="shared" si="7"/>
        <v>#DIV/0!</v>
      </c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Q488" s="118"/>
      <c r="AR488" s="118"/>
      <c r="AS488" s="118"/>
      <c r="AT488" s="118"/>
    </row>
    <row r="489" spans="4:46" ht="15">
      <c r="D489" s="121"/>
      <c r="E489" s="121"/>
      <c r="F489" s="121"/>
      <c r="G489"/>
      <c r="K489" s="121"/>
      <c r="P489" s="121"/>
      <c r="R489"/>
      <c r="U489" s="122"/>
      <c r="V489" s="122"/>
      <c r="W489" s="122"/>
      <c r="X489" s="101"/>
      <c r="Y489" s="101"/>
      <c r="Z489" s="101"/>
      <c r="AA489" s="101"/>
      <c r="AB489" s="101"/>
      <c r="AC489" s="101"/>
      <c r="AD489" s="108" t="e">
        <f t="shared" si="7"/>
        <v>#DIV/0!</v>
      </c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Q489" s="118"/>
      <c r="AR489" s="118"/>
      <c r="AS489" s="118"/>
      <c r="AT489" s="118"/>
    </row>
    <row r="490" spans="4:46" ht="15">
      <c r="D490" s="121"/>
      <c r="E490" s="121"/>
      <c r="F490" s="121"/>
      <c r="G490"/>
      <c r="K490" s="121"/>
      <c r="P490" s="121"/>
      <c r="R490"/>
      <c r="U490" s="122"/>
      <c r="V490" s="122"/>
      <c r="W490" s="122"/>
      <c r="X490" s="101"/>
      <c r="Y490" s="101"/>
      <c r="Z490" s="101"/>
      <c r="AA490" s="101"/>
      <c r="AB490" s="101"/>
      <c r="AC490" s="101"/>
      <c r="AD490" s="108" t="e">
        <f t="shared" si="7"/>
        <v>#DIV/0!</v>
      </c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Q490" s="118"/>
      <c r="AR490" s="118"/>
      <c r="AS490" s="118"/>
      <c r="AT490" s="118"/>
    </row>
    <row r="491" spans="4:46" ht="15">
      <c r="D491" s="121"/>
      <c r="E491" s="121"/>
      <c r="F491" s="121"/>
      <c r="G491"/>
      <c r="K491" s="121"/>
      <c r="P491" s="121"/>
      <c r="R491"/>
      <c r="U491" s="122"/>
      <c r="V491" s="122"/>
      <c r="W491" s="122"/>
      <c r="X491" s="101"/>
      <c r="Y491" s="101"/>
      <c r="Z491" s="101"/>
      <c r="AA491" s="101"/>
      <c r="AB491" s="101"/>
      <c r="AC491" s="101"/>
      <c r="AD491" s="108" t="e">
        <f t="shared" si="7"/>
        <v>#DIV/0!</v>
      </c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Q491" s="118"/>
      <c r="AR491" s="118"/>
      <c r="AS491" s="118"/>
      <c r="AT491" s="118"/>
    </row>
    <row r="492" spans="4:46" ht="15">
      <c r="D492" s="121"/>
      <c r="E492" s="121"/>
      <c r="F492" s="121"/>
      <c r="G492"/>
      <c r="K492" s="121"/>
      <c r="P492" s="121"/>
      <c r="R492"/>
      <c r="U492" s="122"/>
      <c r="V492" s="122"/>
      <c r="W492" s="122"/>
      <c r="X492" s="101"/>
      <c r="Y492" s="101"/>
      <c r="Z492" s="101"/>
      <c r="AA492" s="101"/>
      <c r="AB492" s="101"/>
      <c r="AC492" s="101"/>
      <c r="AD492" s="108" t="e">
        <f t="shared" si="7"/>
        <v>#DIV/0!</v>
      </c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Q492" s="118"/>
      <c r="AR492" s="118"/>
      <c r="AS492" s="118"/>
      <c r="AT492" s="118"/>
    </row>
    <row r="493" spans="4:46" ht="15">
      <c r="D493" s="121"/>
      <c r="E493" s="121"/>
      <c r="F493" s="121"/>
      <c r="G493"/>
      <c r="K493" s="121"/>
      <c r="P493" s="121"/>
      <c r="R493"/>
      <c r="U493" s="122"/>
      <c r="V493" s="122"/>
      <c r="W493" s="122"/>
      <c r="X493" s="101"/>
      <c r="Y493" s="101"/>
      <c r="Z493" s="101"/>
      <c r="AA493" s="101"/>
      <c r="AB493" s="101"/>
      <c r="AC493" s="101"/>
      <c r="AD493" s="108" t="e">
        <f t="shared" si="7"/>
        <v>#DIV/0!</v>
      </c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Q493" s="118"/>
      <c r="AR493" s="118"/>
      <c r="AS493" s="118"/>
      <c r="AT493" s="118"/>
    </row>
    <row r="494" spans="4:46" ht="15">
      <c r="D494" s="121"/>
      <c r="E494" s="121"/>
      <c r="F494" s="121"/>
      <c r="G494"/>
      <c r="K494" s="121"/>
      <c r="P494" s="121"/>
      <c r="R494"/>
      <c r="U494" s="122"/>
      <c r="V494" s="122"/>
      <c r="W494" s="122"/>
      <c r="X494" s="101"/>
      <c r="Y494" s="101"/>
      <c r="Z494" s="101"/>
      <c r="AA494" s="101"/>
      <c r="AB494" s="101"/>
      <c r="AC494" s="101"/>
      <c r="AD494" s="108" t="e">
        <f t="shared" si="7"/>
        <v>#DIV/0!</v>
      </c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Q494" s="118"/>
      <c r="AR494" s="118"/>
      <c r="AS494" s="118"/>
      <c r="AT494" s="118"/>
    </row>
    <row r="495" spans="4:46" ht="15">
      <c r="D495" s="121"/>
      <c r="E495" s="121"/>
      <c r="F495" s="121"/>
      <c r="G495"/>
      <c r="K495" s="121"/>
      <c r="P495" s="121"/>
      <c r="R495"/>
      <c r="U495" s="122"/>
      <c r="V495" s="122"/>
      <c r="W495" s="122"/>
      <c r="X495" s="101"/>
      <c r="Y495" s="101"/>
      <c r="Z495" s="101"/>
      <c r="AA495" s="101"/>
      <c r="AB495" s="101"/>
      <c r="AC495" s="101"/>
      <c r="AD495" s="108" t="e">
        <f t="shared" si="7"/>
        <v>#DIV/0!</v>
      </c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Q495" s="118"/>
      <c r="AR495" s="118"/>
      <c r="AS495" s="118"/>
      <c r="AT495" s="118"/>
    </row>
    <row r="496" spans="4:46" ht="15">
      <c r="D496" s="121"/>
      <c r="E496" s="121"/>
      <c r="F496" s="121"/>
      <c r="G496"/>
      <c r="K496" s="121"/>
      <c r="P496" s="121"/>
      <c r="R496"/>
      <c r="U496" s="122"/>
      <c r="V496" s="122"/>
      <c r="W496" s="122"/>
      <c r="X496" s="101"/>
      <c r="Y496" s="101"/>
      <c r="Z496" s="101"/>
      <c r="AA496" s="101"/>
      <c r="AB496" s="101"/>
      <c r="AC496" s="101"/>
      <c r="AD496" s="108" t="e">
        <f t="shared" si="7"/>
        <v>#DIV/0!</v>
      </c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Q496" s="118"/>
      <c r="AR496" s="118"/>
      <c r="AS496" s="118"/>
      <c r="AT496" s="118"/>
    </row>
    <row r="497" spans="4:46" ht="15">
      <c r="D497" s="121"/>
      <c r="E497" s="121"/>
      <c r="F497" s="121"/>
      <c r="G497"/>
      <c r="K497" s="121"/>
      <c r="P497" s="121"/>
      <c r="R497"/>
      <c r="U497" s="122"/>
      <c r="V497" s="122"/>
      <c r="W497" s="122"/>
      <c r="X497" s="101"/>
      <c r="Y497" s="101"/>
      <c r="Z497" s="101"/>
      <c r="AA497" s="101"/>
      <c r="AB497" s="101"/>
      <c r="AC497" s="101"/>
      <c r="AD497" s="108" t="e">
        <f t="shared" si="7"/>
        <v>#DIV/0!</v>
      </c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Q497" s="118"/>
      <c r="AR497" s="118"/>
      <c r="AS497" s="118"/>
      <c r="AT497" s="118"/>
    </row>
    <row r="498" spans="4:46" ht="15">
      <c r="D498" s="121"/>
      <c r="E498" s="121"/>
      <c r="F498" s="121"/>
      <c r="G498"/>
      <c r="K498" s="121"/>
      <c r="P498" s="121"/>
      <c r="R498"/>
      <c r="U498" s="122"/>
      <c r="V498" s="122"/>
      <c r="W498" s="122"/>
      <c r="X498" s="101"/>
      <c r="Y498" s="101"/>
      <c r="Z498" s="101"/>
      <c r="AA498" s="101"/>
      <c r="AB498" s="101"/>
      <c r="AC498" s="101"/>
      <c r="AD498" s="108" t="e">
        <f t="shared" si="7"/>
        <v>#DIV/0!</v>
      </c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18"/>
      <c r="AP498" s="118"/>
      <c r="AQ498" s="118"/>
      <c r="AR498" s="118"/>
      <c r="AS498" s="118"/>
      <c r="AT498" s="118"/>
    </row>
    <row r="499" spans="4:46" ht="15">
      <c r="D499" s="121"/>
      <c r="E499" s="121"/>
      <c r="F499" s="121"/>
      <c r="G499"/>
      <c r="K499" s="121"/>
      <c r="P499" s="121"/>
      <c r="R499"/>
      <c r="U499" s="122"/>
      <c r="V499" s="122"/>
      <c r="W499" s="122"/>
      <c r="X499" s="101"/>
      <c r="Y499" s="101"/>
      <c r="Z499" s="101"/>
      <c r="AA499" s="101"/>
      <c r="AB499" s="101"/>
      <c r="AC499" s="101"/>
      <c r="AD499" s="108" t="e">
        <f t="shared" si="7"/>
        <v>#DIV/0!</v>
      </c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Q499" s="118"/>
      <c r="AR499" s="118"/>
      <c r="AS499" s="118"/>
      <c r="AT499" s="118"/>
    </row>
    <row r="500" spans="4:46" ht="15">
      <c r="D500" s="121"/>
      <c r="E500" s="121"/>
      <c r="F500" s="121"/>
      <c r="G500"/>
      <c r="K500" s="121"/>
      <c r="P500" s="121"/>
      <c r="R500"/>
      <c r="U500" s="122"/>
      <c r="V500" s="122"/>
      <c r="W500" s="122"/>
      <c r="X500" s="101"/>
      <c r="Y500" s="101"/>
      <c r="Z500" s="101"/>
      <c r="AA500" s="101"/>
      <c r="AB500" s="101"/>
      <c r="AC500" s="101"/>
      <c r="AD500" s="108" t="e">
        <f t="shared" si="7"/>
        <v>#DIV/0!</v>
      </c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Q500" s="118"/>
      <c r="AR500" s="118"/>
      <c r="AS500" s="118"/>
      <c r="AT500" s="118"/>
    </row>
    <row r="501" spans="4:46" ht="15">
      <c r="D501" s="121"/>
      <c r="E501" s="121"/>
      <c r="F501" s="121"/>
      <c r="G501"/>
      <c r="K501" s="121"/>
      <c r="P501" s="121"/>
      <c r="R501"/>
      <c r="U501" s="122"/>
      <c r="V501" s="122"/>
      <c r="W501" s="122"/>
      <c r="X501" s="101"/>
      <c r="Y501" s="101"/>
      <c r="Z501" s="101"/>
      <c r="AA501" s="101"/>
      <c r="AB501" s="101"/>
      <c r="AC501" s="101"/>
      <c r="AD501" s="108" t="e">
        <f t="shared" si="7"/>
        <v>#DIV/0!</v>
      </c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Q501" s="118"/>
      <c r="AR501" s="118"/>
      <c r="AS501" s="118"/>
      <c r="AT501" s="118"/>
    </row>
    <row r="502" spans="4:46" ht="15">
      <c r="D502" s="121"/>
      <c r="E502" s="121"/>
      <c r="F502" s="121"/>
      <c r="G502"/>
      <c r="K502" s="121"/>
      <c r="P502" s="121"/>
      <c r="R502"/>
      <c r="U502" s="122"/>
      <c r="V502" s="122"/>
      <c r="W502" s="122"/>
      <c r="X502" s="101"/>
      <c r="Y502" s="101"/>
      <c r="Z502" s="101"/>
      <c r="AA502" s="101"/>
      <c r="AB502" s="101"/>
      <c r="AC502" s="101"/>
      <c r="AD502" s="108" t="e">
        <f t="shared" si="7"/>
        <v>#DIV/0!</v>
      </c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Q502" s="118"/>
      <c r="AR502" s="118"/>
      <c r="AS502" s="118"/>
      <c r="AT502" s="118"/>
    </row>
    <row r="503" spans="4:46" ht="15">
      <c r="D503" s="121"/>
      <c r="E503" s="121"/>
      <c r="F503" s="121"/>
      <c r="G503"/>
      <c r="K503" s="121"/>
      <c r="P503" s="121"/>
      <c r="R503"/>
      <c r="U503" s="122"/>
      <c r="V503" s="122"/>
      <c r="W503" s="122"/>
      <c r="X503" s="101"/>
      <c r="Y503" s="101"/>
      <c r="Z503" s="101"/>
      <c r="AA503" s="101"/>
      <c r="AB503" s="101"/>
      <c r="AC503" s="101"/>
      <c r="AD503" s="108" t="e">
        <f t="shared" si="7"/>
        <v>#DIV/0!</v>
      </c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Q503" s="118"/>
      <c r="AR503" s="118"/>
      <c r="AS503" s="118"/>
      <c r="AT503" s="118"/>
    </row>
    <row r="504" spans="4:46" ht="15">
      <c r="D504" s="121"/>
      <c r="E504" s="121"/>
      <c r="F504" s="121"/>
      <c r="G504"/>
      <c r="K504" s="121"/>
      <c r="P504" s="121"/>
      <c r="R504"/>
      <c r="U504" s="122"/>
      <c r="V504" s="122"/>
      <c r="W504" s="122"/>
      <c r="X504" s="101"/>
      <c r="Y504" s="101"/>
      <c r="Z504" s="101"/>
      <c r="AA504" s="101"/>
      <c r="AB504" s="101"/>
      <c r="AC504" s="101"/>
      <c r="AD504" s="108" t="e">
        <f t="shared" si="7"/>
        <v>#DIV/0!</v>
      </c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Q504" s="118"/>
      <c r="AR504" s="118"/>
      <c r="AS504" s="118"/>
      <c r="AT504" s="118"/>
    </row>
    <row r="505" spans="4:46" ht="15">
      <c r="D505" s="121"/>
      <c r="E505" s="121"/>
      <c r="F505" s="121"/>
      <c r="G505"/>
      <c r="K505" s="121"/>
      <c r="P505" s="121"/>
      <c r="R505"/>
      <c r="U505" s="122"/>
      <c r="V505" s="122"/>
      <c r="W505" s="122"/>
      <c r="X505" s="101"/>
      <c r="Y505" s="101"/>
      <c r="Z505" s="101"/>
      <c r="AA505" s="101"/>
      <c r="AB505" s="101"/>
      <c r="AC505" s="101"/>
      <c r="AD505" s="108" t="e">
        <f t="shared" si="7"/>
        <v>#DIV/0!</v>
      </c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Q505" s="118"/>
      <c r="AR505" s="118"/>
      <c r="AS505" s="118"/>
      <c r="AT505" s="118"/>
    </row>
    <row r="506" spans="4:46" ht="15">
      <c r="D506" s="121"/>
      <c r="E506" s="121"/>
      <c r="F506" s="121"/>
      <c r="G506"/>
      <c r="K506" s="121"/>
      <c r="P506" s="121"/>
      <c r="R506"/>
      <c r="U506" s="122"/>
      <c r="V506" s="122"/>
      <c r="W506" s="122"/>
      <c r="X506" s="101"/>
      <c r="Y506" s="101"/>
      <c r="Z506" s="101"/>
      <c r="AA506" s="101"/>
      <c r="AB506" s="101"/>
      <c r="AC506" s="101"/>
      <c r="AD506" s="108" t="e">
        <f t="shared" si="7"/>
        <v>#DIV/0!</v>
      </c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Q506" s="118"/>
      <c r="AR506" s="118"/>
      <c r="AS506" s="118"/>
      <c r="AT506" s="118"/>
    </row>
    <row r="507" spans="4:46" ht="15">
      <c r="D507" s="121"/>
      <c r="E507" s="121"/>
      <c r="F507" s="121"/>
      <c r="G507"/>
      <c r="K507" s="121"/>
      <c r="P507" s="121"/>
      <c r="R507"/>
      <c r="U507" s="122"/>
      <c r="V507" s="122"/>
      <c r="W507" s="122"/>
      <c r="X507" s="101"/>
      <c r="Y507" s="101"/>
      <c r="Z507" s="101"/>
      <c r="AA507" s="101"/>
      <c r="AB507" s="101"/>
      <c r="AC507" s="101"/>
      <c r="AD507" s="108" t="e">
        <f t="shared" si="7"/>
        <v>#DIV/0!</v>
      </c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Q507" s="118"/>
      <c r="AR507" s="118"/>
      <c r="AS507" s="118"/>
      <c r="AT507" s="118"/>
    </row>
    <row r="508" spans="4:46" ht="15">
      <c r="D508" s="121"/>
      <c r="E508" s="121"/>
      <c r="F508" s="121"/>
      <c r="G508"/>
      <c r="K508" s="121"/>
      <c r="P508" s="121"/>
      <c r="R508"/>
      <c r="U508" s="122"/>
      <c r="V508" s="122"/>
      <c r="W508" s="122"/>
      <c r="X508" s="101"/>
      <c r="Y508" s="101"/>
      <c r="Z508" s="101"/>
      <c r="AA508" s="101"/>
      <c r="AB508" s="101"/>
      <c r="AC508" s="101"/>
      <c r="AD508" s="108" t="e">
        <f t="shared" si="7"/>
        <v>#DIV/0!</v>
      </c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Q508" s="118"/>
      <c r="AR508" s="118"/>
      <c r="AS508" s="118"/>
      <c r="AT508" s="118"/>
    </row>
    <row r="509" spans="4:46" ht="15">
      <c r="D509" s="121"/>
      <c r="E509" s="121"/>
      <c r="F509" s="121"/>
      <c r="G509"/>
      <c r="K509" s="121"/>
      <c r="P509" s="121"/>
      <c r="R509"/>
      <c r="U509" s="122"/>
      <c r="V509" s="122"/>
      <c r="W509" s="122"/>
      <c r="X509" s="101"/>
      <c r="Y509" s="101"/>
      <c r="Z509" s="101"/>
      <c r="AA509" s="101"/>
      <c r="AB509" s="101"/>
      <c r="AC509" s="101"/>
      <c r="AD509" s="108" t="e">
        <f t="shared" si="7"/>
        <v>#DIV/0!</v>
      </c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Q509" s="118"/>
      <c r="AR509" s="118"/>
      <c r="AS509" s="118"/>
      <c r="AT509" s="118"/>
    </row>
    <row r="510" spans="4:46" ht="15">
      <c r="D510" s="121"/>
      <c r="E510" s="121"/>
      <c r="F510" s="121"/>
      <c r="G510"/>
      <c r="K510" s="121"/>
      <c r="P510" s="121"/>
      <c r="R510"/>
      <c r="U510" s="122"/>
      <c r="V510" s="122"/>
      <c r="W510" s="122"/>
      <c r="X510" s="101"/>
      <c r="Y510" s="101"/>
      <c r="Z510" s="101"/>
      <c r="AA510" s="101"/>
      <c r="AB510" s="101"/>
      <c r="AC510" s="101"/>
      <c r="AD510" s="108" t="e">
        <f t="shared" si="7"/>
        <v>#DIV/0!</v>
      </c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Q510" s="118"/>
      <c r="AR510" s="118"/>
      <c r="AS510" s="118"/>
      <c r="AT510" s="118"/>
    </row>
    <row r="511" spans="4:46" ht="15">
      <c r="D511" s="121"/>
      <c r="E511" s="121"/>
      <c r="F511" s="121"/>
      <c r="G511"/>
      <c r="K511" s="121"/>
      <c r="P511" s="121"/>
      <c r="R511"/>
      <c r="U511" s="122"/>
      <c r="V511" s="122"/>
      <c r="W511" s="122"/>
      <c r="X511" s="101"/>
      <c r="Y511" s="101"/>
      <c r="Z511" s="101"/>
      <c r="AA511" s="101"/>
      <c r="AB511" s="101"/>
      <c r="AC511" s="101"/>
      <c r="AD511" s="108" t="e">
        <f t="shared" si="7"/>
        <v>#DIV/0!</v>
      </c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Q511" s="118"/>
      <c r="AR511" s="118"/>
      <c r="AS511" s="118"/>
      <c r="AT511" s="118"/>
    </row>
    <row r="512" spans="4:46" ht="15">
      <c r="D512" s="121"/>
      <c r="E512" s="121"/>
      <c r="F512" s="121"/>
      <c r="G512"/>
      <c r="K512" s="121"/>
      <c r="P512" s="121"/>
      <c r="R512"/>
      <c r="U512" s="122"/>
      <c r="V512" s="122"/>
      <c r="W512" s="122"/>
      <c r="X512" s="101"/>
      <c r="Y512" s="101"/>
      <c r="Z512" s="101"/>
      <c r="AA512" s="101"/>
      <c r="AB512" s="101"/>
      <c r="AC512" s="101"/>
      <c r="AD512" s="108" t="e">
        <f t="shared" si="7"/>
        <v>#DIV/0!</v>
      </c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Q512" s="118"/>
      <c r="AR512" s="118"/>
      <c r="AS512" s="118"/>
      <c r="AT512" s="118"/>
    </row>
    <row r="513" spans="4:46" ht="15">
      <c r="D513" s="121"/>
      <c r="E513" s="121"/>
      <c r="F513" s="121"/>
      <c r="G513"/>
      <c r="K513" s="121"/>
      <c r="P513" s="121"/>
      <c r="R513"/>
      <c r="U513" s="122"/>
      <c r="V513" s="122"/>
      <c r="W513" s="122"/>
      <c r="X513" s="101"/>
      <c r="Y513" s="101"/>
      <c r="Z513" s="101"/>
      <c r="AA513" s="101"/>
      <c r="AB513" s="101"/>
      <c r="AC513" s="101"/>
      <c r="AD513" s="108" t="e">
        <f t="shared" si="7"/>
        <v>#DIV/0!</v>
      </c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Q513" s="118"/>
      <c r="AR513" s="118"/>
      <c r="AS513" s="118"/>
      <c r="AT513" s="118"/>
    </row>
    <row r="514" spans="4:46" ht="15">
      <c r="D514" s="121"/>
      <c r="E514" s="121"/>
      <c r="F514" s="121"/>
      <c r="G514"/>
      <c r="K514" s="121"/>
      <c r="P514" s="121"/>
      <c r="R514"/>
      <c r="U514" s="122"/>
      <c r="V514" s="122"/>
      <c r="W514" s="122"/>
      <c r="X514" s="101"/>
      <c r="Y514" s="101"/>
      <c r="Z514" s="101"/>
      <c r="AA514" s="101"/>
      <c r="AB514" s="101"/>
      <c r="AC514" s="101"/>
      <c r="AD514" s="108" t="e">
        <f t="shared" si="7"/>
        <v>#DIV/0!</v>
      </c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Q514" s="118"/>
      <c r="AR514" s="118"/>
      <c r="AS514" s="118"/>
      <c r="AT514" s="118"/>
    </row>
    <row r="515" spans="4:46" ht="15">
      <c r="D515" s="121"/>
      <c r="E515" s="121"/>
      <c r="F515" s="121"/>
      <c r="G515"/>
      <c r="K515" s="121"/>
      <c r="P515" s="121"/>
      <c r="R515"/>
      <c r="U515" s="122"/>
      <c r="V515" s="122"/>
      <c r="W515" s="122"/>
      <c r="X515" s="101"/>
      <c r="Y515" s="101"/>
      <c r="Z515" s="101"/>
      <c r="AA515" s="101"/>
      <c r="AB515" s="101"/>
      <c r="AC515" s="101"/>
      <c r="AD515" s="108" t="e">
        <f t="shared" si="7"/>
        <v>#DIV/0!</v>
      </c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Q515" s="118"/>
      <c r="AR515" s="118"/>
      <c r="AS515" s="118"/>
      <c r="AT515" s="118"/>
    </row>
    <row r="516" spans="4:46" ht="15">
      <c r="D516" s="121"/>
      <c r="E516" s="121"/>
      <c r="F516" s="121"/>
      <c r="G516"/>
      <c r="K516" s="121"/>
      <c r="P516" s="121"/>
      <c r="R516"/>
      <c r="U516" s="122"/>
      <c r="V516" s="122"/>
      <c r="W516" s="122"/>
      <c r="X516" s="101"/>
      <c r="Y516" s="101"/>
      <c r="Z516" s="101"/>
      <c r="AA516" s="101"/>
      <c r="AB516" s="101"/>
      <c r="AC516" s="101"/>
      <c r="AD516" s="108" t="e">
        <f t="shared" si="7"/>
        <v>#DIV/0!</v>
      </c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Q516" s="118"/>
      <c r="AR516" s="118"/>
      <c r="AS516" s="118"/>
      <c r="AT516" s="118"/>
    </row>
    <row r="517" spans="4:46" ht="15">
      <c r="D517" s="121"/>
      <c r="E517" s="121"/>
      <c r="F517" s="121"/>
      <c r="G517"/>
      <c r="K517" s="121"/>
      <c r="P517" s="121"/>
      <c r="R517"/>
      <c r="U517" s="122"/>
      <c r="V517" s="122"/>
      <c r="W517" s="122"/>
      <c r="X517" s="101"/>
      <c r="Y517" s="101"/>
      <c r="Z517" s="101"/>
      <c r="AA517" s="101"/>
      <c r="AB517" s="101"/>
      <c r="AC517" s="101"/>
      <c r="AD517" s="108" t="e">
        <f t="shared" si="7"/>
        <v>#DIV/0!</v>
      </c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Q517" s="118"/>
      <c r="AR517" s="118"/>
      <c r="AS517" s="118"/>
      <c r="AT517" s="118"/>
    </row>
    <row r="518" spans="4:46" ht="15">
      <c r="D518" s="121"/>
      <c r="E518" s="121"/>
      <c r="F518" s="121"/>
      <c r="G518"/>
      <c r="K518" s="121"/>
      <c r="P518" s="121"/>
      <c r="R518"/>
      <c r="U518" s="122"/>
      <c r="V518" s="122"/>
      <c r="W518" s="122"/>
      <c r="X518" s="101"/>
      <c r="Y518" s="101"/>
      <c r="Z518" s="101"/>
      <c r="AA518" s="101"/>
      <c r="AB518" s="101"/>
      <c r="AC518" s="101"/>
      <c r="AD518" s="108" t="e">
        <f t="shared" si="7"/>
        <v>#DIV/0!</v>
      </c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Q518" s="118"/>
      <c r="AR518" s="118"/>
      <c r="AS518" s="118"/>
      <c r="AT518" s="118"/>
    </row>
    <row r="519" spans="4:46" ht="15">
      <c r="D519" s="121"/>
      <c r="E519" s="121"/>
      <c r="F519" s="121"/>
      <c r="G519"/>
      <c r="K519" s="121"/>
      <c r="P519" s="121"/>
      <c r="R519"/>
      <c r="U519" s="122"/>
      <c r="V519" s="122"/>
      <c r="W519" s="122"/>
      <c r="X519" s="101"/>
      <c r="Y519" s="101"/>
      <c r="Z519" s="101"/>
      <c r="AA519" s="101"/>
      <c r="AB519" s="101"/>
      <c r="AC519" s="101"/>
      <c r="AD519" s="108" t="e">
        <f t="shared" si="7"/>
        <v>#DIV/0!</v>
      </c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Q519" s="118"/>
      <c r="AR519" s="118"/>
      <c r="AS519" s="118"/>
      <c r="AT519" s="118"/>
    </row>
    <row r="520" spans="4:46" ht="15">
      <c r="D520" s="121"/>
      <c r="E520" s="121"/>
      <c r="F520" s="121"/>
      <c r="G520"/>
      <c r="K520" s="121"/>
      <c r="P520" s="121"/>
      <c r="R520"/>
      <c r="U520" s="122"/>
      <c r="V520" s="122"/>
      <c r="W520" s="122"/>
      <c r="X520" s="101"/>
      <c r="Y520" s="101"/>
      <c r="Z520" s="101"/>
      <c r="AA520" s="101"/>
      <c r="AB520" s="101"/>
      <c r="AC520" s="101"/>
      <c r="AD520" s="108" t="e">
        <f t="shared" si="7"/>
        <v>#DIV/0!</v>
      </c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Q520" s="118"/>
      <c r="AR520" s="118"/>
      <c r="AS520" s="118"/>
      <c r="AT520" s="118"/>
    </row>
    <row r="521" spans="4:46" ht="15">
      <c r="D521" s="121"/>
      <c r="E521" s="121"/>
      <c r="F521" s="121"/>
      <c r="G521"/>
      <c r="K521" s="121"/>
      <c r="P521" s="121"/>
      <c r="R521"/>
      <c r="U521" s="122"/>
      <c r="V521" s="122"/>
      <c r="W521" s="122"/>
      <c r="X521" s="101"/>
      <c r="Y521" s="101"/>
      <c r="Z521" s="101"/>
      <c r="AA521" s="101"/>
      <c r="AB521" s="101"/>
      <c r="AC521" s="101"/>
      <c r="AD521" s="108" t="e">
        <f t="shared" si="7"/>
        <v>#DIV/0!</v>
      </c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Q521" s="118"/>
      <c r="AR521" s="118"/>
      <c r="AS521" s="118"/>
      <c r="AT521" s="118"/>
    </row>
    <row r="522" spans="4:46" ht="15">
      <c r="D522" s="121"/>
      <c r="E522" s="121"/>
      <c r="F522" s="121"/>
      <c r="G522"/>
      <c r="K522" s="121"/>
      <c r="P522" s="121"/>
      <c r="R522"/>
      <c r="U522" s="122"/>
      <c r="V522" s="122"/>
      <c r="W522" s="122"/>
      <c r="X522" s="101"/>
      <c r="Y522" s="101"/>
      <c r="Z522" s="101"/>
      <c r="AA522" s="101"/>
      <c r="AB522" s="101"/>
      <c r="AC522" s="101"/>
      <c r="AD522" s="108" t="e">
        <f t="shared" si="7"/>
        <v>#DIV/0!</v>
      </c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Q522" s="118"/>
      <c r="AR522" s="118"/>
      <c r="AS522" s="118"/>
      <c r="AT522" s="118"/>
    </row>
    <row r="523" spans="4:46" ht="15">
      <c r="D523" s="121"/>
      <c r="E523" s="121"/>
      <c r="F523" s="121"/>
      <c r="G523"/>
      <c r="K523" s="121"/>
      <c r="P523" s="121"/>
      <c r="R523"/>
      <c r="U523" s="122"/>
      <c r="V523" s="122"/>
      <c r="W523" s="122"/>
      <c r="X523" s="101"/>
      <c r="Y523" s="101"/>
      <c r="Z523" s="101"/>
      <c r="AA523" s="101"/>
      <c r="AB523" s="101"/>
      <c r="AC523" s="101"/>
      <c r="AD523" s="108" t="e">
        <f t="shared" si="7"/>
        <v>#DIV/0!</v>
      </c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Q523" s="118"/>
      <c r="AR523" s="118"/>
      <c r="AS523" s="118"/>
      <c r="AT523" s="118"/>
    </row>
    <row r="524" spans="4:46" ht="15">
      <c r="D524" s="121"/>
      <c r="E524" s="121"/>
      <c r="F524" s="121"/>
      <c r="G524"/>
      <c r="K524" s="121"/>
      <c r="P524" s="121"/>
      <c r="R524"/>
      <c r="U524" s="122"/>
      <c r="V524" s="122"/>
      <c r="W524" s="122"/>
      <c r="X524" s="101"/>
      <c r="Y524" s="101"/>
      <c r="Z524" s="101"/>
      <c r="AA524" s="101"/>
      <c r="AB524" s="101"/>
      <c r="AC524" s="101"/>
      <c r="AD524" s="108" t="e">
        <f t="shared" si="7"/>
        <v>#DIV/0!</v>
      </c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Q524" s="118"/>
      <c r="AR524" s="118"/>
      <c r="AS524" s="118"/>
      <c r="AT524" s="118"/>
    </row>
    <row r="525" spans="4:46" ht="15">
      <c r="D525" s="121"/>
      <c r="E525" s="121"/>
      <c r="F525" s="121"/>
      <c r="G525"/>
      <c r="K525" s="121"/>
      <c r="P525" s="121"/>
      <c r="R525"/>
      <c r="U525" s="122"/>
      <c r="V525" s="122"/>
      <c r="W525" s="122"/>
      <c r="X525" s="101"/>
      <c r="Y525" s="101"/>
      <c r="Z525" s="101"/>
      <c r="AA525" s="101"/>
      <c r="AB525" s="101"/>
      <c r="AC525" s="101"/>
      <c r="AD525" s="108" t="e">
        <f t="shared" si="7"/>
        <v>#DIV/0!</v>
      </c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Q525" s="118"/>
      <c r="AR525" s="118"/>
      <c r="AS525" s="118"/>
      <c r="AT525" s="118"/>
    </row>
    <row r="526" spans="4:46" ht="15">
      <c r="D526" s="121"/>
      <c r="E526" s="121"/>
      <c r="F526" s="121"/>
      <c r="G526"/>
      <c r="K526" s="121"/>
      <c r="P526" s="121"/>
      <c r="R526"/>
      <c r="U526" s="122"/>
      <c r="V526" s="122"/>
      <c r="W526" s="122"/>
      <c r="X526" s="101"/>
      <c r="Y526" s="101"/>
      <c r="Z526" s="101"/>
      <c r="AA526" s="101"/>
      <c r="AB526" s="101"/>
      <c r="AC526" s="101"/>
      <c r="AD526" s="108" t="e">
        <f t="shared" si="7"/>
        <v>#DIV/0!</v>
      </c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Q526" s="118"/>
      <c r="AR526" s="118"/>
      <c r="AS526" s="118"/>
      <c r="AT526" s="118"/>
    </row>
    <row r="527" spans="4:46" ht="15">
      <c r="D527" s="121"/>
      <c r="E527" s="121"/>
      <c r="F527" s="121"/>
      <c r="G527"/>
      <c r="K527" s="121"/>
      <c r="P527" s="121"/>
      <c r="R527"/>
      <c r="U527" s="122"/>
      <c r="V527" s="122"/>
      <c r="W527" s="122"/>
      <c r="X527" s="101"/>
      <c r="Y527" s="101"/>
      <c r="Z527" s="101"/>
      <c r="AA527" s="101"/>
      <c r="AB527" s="101"/>
      <c r="AC527" s="101"/>
      <c r="AD527" s="108" t="e">
        <f t="shared" si="7"/>
        <v>#DIV/0!</v>
      </c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Q527" s="118"/>
      <c r="AR527" s="118"/>
      <c r="AS527" s="118"/>
      <c r="AT527" s="118"/>
    </row>
    <row r="528" spans="4:46" ht="15">
      <c r="D528" s="121"/>
      <c r="E528" s="121"/>
      <c r="F528" s="121"/>
      <c r="G528"/>
      <c r="K528" s="121"/>
      <c r="P528" s="121"/>
      <c r="R528"/>
      <c r="U528" s="122"/>
      <c r="V528" s="122"/>
      <c r="W528" s="122"/>
      <c r="X528" s="101"/>
      <c r="Y528" s="101"/>
      <c r="Z528" s="101"/>
      <c r="AA528" s="101"/>
      <c r="AB528" s="101"/>
      <c r="AC528" s="101"/>
      <c r="AD528" s="108" t="e">
        <f t="shared" si="7"/>
        <v>#DIV/0!</v>
      </c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Q528" s="118"/>
      <c r="AR528" s="118"/>
      <c r="AS528" s="118"/>
      <c r="AT528" s="118"/>
    </row>
    <row r="529" spans="4:46" ht="15">
      <c r="D529" s="121"/>
      <c r="E529" s="121"/>
      <c r="F529" s="121"/>
      <c r="G529"/>
      <c r="K529" s="121"/>
      <c r="P529" s="121"/>
      <c r="R529"/>
      <c r="U529" s="122"/>
      <c r="V529" s="122"/>
      <c r="W529" s="122"/>
      <c r="X529" s="101"/>
      <c r="Y529" s="101"/>
      <c r="Z529" s="101"/>
      <c r="AA529" s="101"/>
      <c r="AB529" s="101"/>
      <c r="AC529" s="101"/>
      <c r="AD529" s="108" t="e">
        <f t="shared" si="7"/>
        <v>#DIV/0!</v>
      </c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Q529" s="118"/>
      <c r="AR529" s="118"/>
      <c r="AS529" s="118"/>
      <c r="AT529" s="118"/>
    </row>
    <row r="530" spans="4:46" ht="15">
      <c r="D530" s="121"/>
      <c r="E530" s="121"/>
      <c r="F530" s="121"/>
      <c r="G530"/>
      <c r="K530" s="121"/>
      <c r="P530" s="121"/>
      <c r="R530"/>
      <c r="U530" s="122"/>
      <c r="V530" s="122"/>
      <c r="W530" s="122"/>
      <c r="X530" s="101"/>
      <c r="Y530" s="101"/>
      <c r="Z530" s="101"/>
      <c r="AA530" s="101"/>
      <c r="AB530" s="101"/>
      <c r="AC530" s="101"/>
      <c r="AD530" s="108" t="e">
        <f t="shared" si="7"/>
        <v>#DIV/0!</v>
      </c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Q530" s="118"/>
      <c r="AR530" s="118"/>
      <c r="AS530" s="118"/>
      <c r="AT530" s="118"/>
    </row>
    <row r="531" spans="4:46" ht="15">
      <c r="D531" s="121"/>
      <c r="E531" s="121"/>
      <c r="F531" s="121"/>
      <c r="G531"/>
      <c r="K531" s="121"/>
      <c r="P531" s="121"/>
      <c r="R531"/>
      <c r="U531" s="122"/>
      <c r="V531" s="122"/>
      <c r="W531" s="122"/>
      <c r="X531" s="101"/>
      <c r="Y531" s="101"/>
      <c r="Z531" s="101"/>
      <c r="AA531" s="101"/>
      <c r="AB531" s="101"/>
      <c r="AC531" s="101"/>
      <c r="AD531" s="108" t="e">
        <f t="shared" si="7"/>
        <v>#DIV/0!</v>
      </c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Q531" s="118"/>
      <c r="AR531" s="118"/>
      <c r="AS531" s="118"/>
      <c r="AT531" s="118"/>
    </row>
    <row r="532" spans="4:46" ht="15">
      <c r="D532" s="121"/>
      <c r="E532" s="121"/>
      <c r="F532" s="121"/>
      <c r="G532"/>
      <c r="K532" s="121"/>
      <c r="P532" s="121"/>
      <c r="R532"/>
      <c r="U532" s="122"/>
      <c r="V532" s="122"/>
      <c r="W532" s="122"/>
      <c r="X532" s="101"/>
      <c r="Y532" s="101"/>
      <c r="Z532" s="101"/>
      <c r="AA532" s="101"/>
      <c r="AB532" s="101"/>
      <c r="AC532" s="101"/>
      <c r="AD532" s="108" t="e">
        <f t="shared" si="7"/>
        <v>#DIV/0!</v>
      </c>
      <c r="AE532" s="118"/>
      <c r="AF532" s="118"/>
      <c r="AG532" s="118"/>
      <c r="AH532" s="118"/>
      <c r="AI532" s="118"/>
      <c r="AJ532" s="118"/>
      <c r="AK532" s="118"/>
      <c r="AL532" s="118"/>
      <c r="AM532" s="118"/>
      <c r="AN532" s="118"/>
      <c r="AO532" s="118"/>
      <c r="AP532" s="118"/>
      <c r="AQ532" s="118"/>
      <c r="AR532" s="118"/>
      <c r="AS532" s="118"/>
      <c r="AT532" s="118"/>
    </row>
    <row r="533" spans="4:46" ht="15">
      <c r="D533" s="121"/>
      <c r="E533" s="121"/>
      <c r="F533" s="121"/>
      <c r="G533"/>
      <c r="K533" s="121"/>
      <c r="P533" s="121"/>
      <c r="R533"/>
      <c r="U533" s="122"/>
      <c r="V533" s="122"/>
      <c r="W533" s="122"/>
      <c r="X533" s="101"/>
      <c r="Y533" s="101"/>
      <c r="Z533" s="101"/>
      <c r="AA533" s="101"/>
      <c r="AB533" s="101"/>
      <c r="AC533" s="101"/>
      <c r="AD533" s="108" t="e">
        <f t="shared" si="7"/>
        <v>#DIV/0!</v>
      </c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Q533" s="118"/>
      <c r="AR533" s="118"/>
      <c r="AS533" s="118"/>
      <c r="AT533" s="118"/>
    </row>
    <row r="534" spans="4:46" ht="15">
      <c r="D534" s="121"/>
      <c r="E534" s="121"/>
      <c r="F534" s="121"/>
      <c r="G534"/>
      <c r="K534" s="121"/>
      <c r="P534" s="121"/>
      <c r="R534"/>
      <c r="U534" s="122"/>
      <c r="V534" s="122"/>
      <c r="W534" s="122"/>
      <c r="X534" s="101"/>
      <c r="Y534" s="101"/>
      <c r="Z534" s="101"/>
      <c r="AA534" s="101"/>
      <c r="AB534" s="101"/>
      <c r="AC534" s="101"/>
      <c r="AD534" s="108" t="e">
        <f t="shared" si="7"/>
        <v>#DIV/0!</v>
      </c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Q534" s="118"/>
      <c r="AR534" s="118"/>
      <c r="AS534" s="118"/>
      <c r="AT534" s="118"/>
    </row>
    <row r="535" spans="4:46" ht="15">
      <c r="D535" s="121"/>
      <c r="E535" s="121"/>
      <c r="F535" s="121"/>
      <c r="G535"/>
      <c r="K535" s="121"/>
      <c r="P535" s="121"/>
      <c r="R535"/>
      <c r="U535" s="122"/>
      <c r="V535" s="122"/>
      <c r="W535" s="122"/>
      <c r="X535" s="101"/>
      <c r="Y535" s="101"/>
      <c r="Z535" s="101"/>
      <c r="AA535" s="101"/>
      <c r="AB535" s="101"/>
      <c r="AC535" s="101"/>
      <c r="AD535" s="108" t="e">
        <f t="shared" si="7"/>
        <v>#DIV/0!</v>
      </c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Q535" s="118"/>
      <c r="AR535" s="118"/>
      <c r="AS535" s="118"/>
      <c r="AT535" s="118"/>
    </row>
    <row r="536" spans="4:46" ht="15">
      <c r="D536" s="121"/>
      <c r="E536" s="121"/>
      <c r="F536" s="121"/>
      <c r="G536"/>
      <c r="K536" s="121"/>
      <c r="P536" s="121"/>
      <c r="R536"/>
      <c r="U536" s="122"/>
      <c r="V536" s="122"/>
      <c r="W536" s="122"/>
      <c r="X536" s="101"/>
      <c r="Y536" s="101"/>
      <c r="Z536" s="101"/>
      <c r="AA536" s="101"/>
      <c r="AB536" s="101"/>
      <c r="AC536" s="101"/>
      <c r="AD536" s="108" t="e">
        <f t="shared" si="7"/>
        <v>#DIV/0!</v>
      </c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Q536" s="118"/>
      <c r="AR536" s="118"/>
      <c r="AS536" s="118"/>
      <c r="AT536" s="118"/>
    </row>
    <row r="537" spans="4:46" ht="15">
      <c r="D537" s="121"/>
      <c r="E537" s="121"/>
      <c r="F537" s="121"/>
      <c r="G537"/>
      <c r="K537" s="121"/>
      <c r="P537" s="121"/>
      <c r="R537"/>
      <c r="U537" s="122"/>
      <c r="V537" s="122"/>
      <c r="W537" s="122"/>
      <c r="X537" s="101"/>
      <c r="Y537" s="101"/>
      <c r="Z537" s="101"/>
      <c r="AA537" s="101"/>
      <c r="AB537" s="101"/>
      <c r="AC537" s="101"/>
      <c r="AD537" s="108" t="e">
        <f t="shared" si="7"/>
        <v>#DIV/0!</v>
      </c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Q537" s="118"/>
      <c r="AR537" s="118"/>
      <c r="AS537" s="118"/>
      <c r="AT537" s="118"/>
    </row>
    <row r="538" spans="4:46" ht="15">
      <c r="D538" s="121"/>
      <c r="E538" s="121"/>
      <c r="F538" s="121"/>
      <c r="G538"/>
      <c r="K538" s="121"/>
      <c r="P538" s="121"/>
      <c r="R538"/>
      <c r="U538" s="122"/>
      <c r="V538" s="122"/>
      <c r="W538" s="122"/>
      <c r="X538" s="101"/>
      <c r="Y538" s="101"/>
      <c r="Z538" s="101"/>
      <c r="AA538" s="101"/>
      <c r="AB538" s="101"/>
      <c r="AC538" s="101"/>
      <c r="AD538" s="108" t="e">
        <f t="shared" si="7"/>
        <v>#DIV/0!</v>
      </c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Q538" s="118"/>
      <c r="AR538" s="118"/>
      <c r="AS538" s="118"/>
      <c r="AT538" s="118"/>
    </row>
    <row r="539" spans="4:46" ht="15">
      <c r="D539" s="121"/>
      <c r="E539" s="121"/>
      <c r="F539" s="121"/>
      <c r="G539"/>
      <c r="K539" s="121"/>
      <c r="P539" s="121"/>
      <c r="R539"/>
      <c r="U539" s="122"/>
      <c r="V539" s="122"/>
      <c r="W539" s="122"/>
      <c r="X539" s="101"/>
      <c r="Y539" s="101"/>
      <c r="Z539" s="101"/>
      <c r="AA539" s="101"/>
      <c r="AB539" s="101"/>
      <c r="AC539" s="101"/>
      <c r="AD539" s="108" t="e">
        <f t="shared" si="7"/>
        <v>#DIV/0!</v>
      </c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Q539" s="118"/>
      <c r="AR539" s="118"/>
      <c r="AS539" s="118"/>
      <c r="AT539" s="118"/>
    </row>
    <row r="540" spans="4:46" ht="15">
      <c r="D540" s="121"/>
      <c r="E540" s="121"/>
      <c r="F540" s="121"/>
      <c r="G540"/>
      <c r="K540" s="121"/>
      <c r="P540" s="121"/>
      <c r="R540"/>
      <c r="U540" s="122"/>
      <c r="V540" s="122"/>
      <c r="W540" s="122"/>
      <c r="X540" s="101"/>
      <c r="Y540" s="101"/>
      <c r="Z540" s="101"/>
      <c r="AA540" s="101"/>
      <c r="AB540" s="101"/>
      <c r="AC540" s="101"/>
      <c r="AD540" s="108" t="e">
        <f t="shared" si="7"/>
        <v>#DIV/0!</v>
      </c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Q540" s="118"/>
      <c r="AR540" s="118"/>
      <c r="AS540" s="118"/>
      <c r="AT540" s="118"/>
    </row>
    <row r="541" spans="4:46" ht="15">
      <c r="D541" s="121"/>
      <c r="E541" s="121"/>
      <c r="F541" s="121"/>
      <c r="G541"/>
      <c r="K541" s="121"/>
      <c r="P541" s="121"/>
      <c r="R541"/>
      <c r="U541" s="122"/>
      <c r="V541" s="122"/>
      <c r="W541" s="122"/>
      <c r="X541" s="101"/>
      <c r="Y541" s="101"/>
      <c r="Z541" s="101"/>
      <c r="AA541" s="101"/>
      <c r="AB541" s="101"/>
      <c r="AC541" s="101"/>
      <c r="AD541" s="108" t="e">
        <f t="shared" si="7"/>
        <v>#DIV/0!</v>
      </c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Q541" s="118"/>
      <c r="AR541" s="118"/>
      <c r="AS541" s="118"/>
      <c r="AT541" s="118"/>
    </row>
    <row r="542" spans="4:46" ht="15">
      <c r="D542" s="121"/>
      <c r="E542" s="121"/>
      <c r="F542" s="121"/>
      <c r="G542"/>
      <c r="K542" s="121"/>
      <c r="P542" s="121"/>
      <c r="R542"/>
      <c r="U542" s="122"/>
      <c r="V542" s="122"/>
      <c r="W542" s="122"/>
      <c r="X542" s="101"/>
      <c r="Y542" s="101"/>
      <c r="Z542" s="101"/>
      <c r="AA542" s="101"/>
      <c r="AB542" s="101"/>
      <c r="AC542" s="101"/>
      <c r="AD542" s="108" t="e">
        <f t="shared" si="7"/>
        <v>#DIV/0!</v>
      </c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Q542" s="118"/>
      <c r="AR542" s="118"/>
      <c r="AS542" s="118"/>
      <c r="AT542" s="118"/>
    </row>
    <row r="543" spans="4:46" ht="15">
      <c r="D543" s="121"/>
      <c r="E543" s="121"/>
      <c r="F543" s="121"/>
      <c r="G543"/>
      <c r="K543" s="121"/>
      <c r="P543" s="121"/>
      <c r="R543"/>
      <c r="U543" s="122"/>
      <c r="V543" s="122"/>
      <c r="W543" s="122"/>
      <c r="X543" s="101"/>
      <c r="Y543" s="101"/>
      <c r="Z543" s="101"/>
      <c r="AA543" s="101"/>
      <c r="AB543" s="101"/>
      <c r="AC543" s="101"/>
      <c r="AD543" s="108" t="e">
        <f t="shared" si="7"/>
        <v>#DIV/0!</v>
      </c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Q543" s="118"/>
      <c r="AR543" s="118"/>
      <c r="AS543" s="118"/>
      <c r="AT543" s="118"/>
    </row>
    <row r="544" spans="4:46" ht="15">
      <c r="D544" s="121"/>
      <c r="E544" s="121"/>
      <c r="F544" s="121"/>
      <c r="G544"/>
      <c r="K544" s="121"/>
      <c r="P544" s="121"/>
      <c r="R544"/>
      <c r="U544" s="122"/>
      <c r="V544" s="122"/>
      <c r="W544" s="122"/>
      <c r="X544" s="101"/>
      <c r="Y544" s="101"/>
      <c r="Z544" s="101"/>
      <c r="AA544" s="101"/>
      <c r="AB544" s="101"/>
      <c r="AC544" s="101"/>
      <c r="AD544" s="108" t="e">
        <f t="shared" si="7"/>
        <v>#DIV/0!</v>
      </c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Q544" s="118"/>
      <c r="AR544" s="118"/>
      <c r="AS544" s="118"/>
      <c r="AT544" s="118"/>
    </row>
    <row r="545" spans="4:46" ht="15">
      <c r="D545" s="121"/>
      <c r="E545" s="121"/>
      <c r="F545" s="121"/>
      <c r="G545"/>
      <c r="K545" s="121"/>
      <c r="P545" s="121"/>
      <c r="R545"/>
      <c r="U545" s="122"/>
      <c r="V545" s="122"/>
      <c r="W545" s="122"/>
      <c r="X545" s="101"/>
      <c r="Y545" s="101"/>
      <c r="Z545" s="101"/>
      <c r="AA545" s="101"/>
      <c r="AB545" s="101"/>
      <c r="AC545" s="101"/>
      <c r="AD545" s="108" t="e">
        <f t="shared" si="7"/>
        <v>#DIV/0!</v>
      </c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Q545" s="118"/>
      <c r="AR545" s="118"/>
      <c r="AS545" s="118"/>
      <c r="AT545" s="118"/>
    </row>
    <row r="546" spans="4:46" ht="15">
      <c r="D546" s="121"/>
      <c r="E546" s="121"/>
      <c r="F546" s="121"/>
      <c r="G546"/>
      <c r="K546" s="121"/>
      <c r="P546" s="121"/>
      <c r="R546"/>
      <c r="U546" s="122"/>
      <c r="V546" s="122"/>
      <c r="W546" s="122"/>
      <c r="X546" s="101"/>
      <c r="Y546" s="101"/>
      <c r="Z546" s="101"/>
      <c r="AA546" s="101"/>
      <c r="AB546" s="101"/>
      <c r="AC546" s="101"/>
      <c r="AD546" s="108" t="e">
        <f t="shared" si="7"/>
        <v>#DIV/0!</v>
      </c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Q546" s="118"/>
      <c r="AR546" s="118"/>
      <c r="AS546" s="118"/>
      <c r="AT546" s="118"/>
    </row>
    <row r="547" spans="4:46" ht="15">
      <c r="D547" s="121"/>
      <c r="E547" s="121"/>
      <c r="F547" s="121"/>
      <c r="G547"/>
      <c r="K547" s="121"/>
      <c r="P547" s="121"/>
      <c r="R547"/>
      <c r="U547" s="122"/>
      <c r="V547" s="122"/>
      <c r="W547" s="122"/>
      <c r="X547" s="101"/>
      <c r="Y547" s="101"/>
      <c r="Z547" s="101"/>
      <c r="AA547" s="101"/>
      <c r="AB547" s="101"/>
      <c r="AC547" s="101"/>
      <c r="AD547" s="108" t="e">
        <f t="shared" si="7"/>
        <v>#DIV/0!</v>
      </c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Q547" s="118"/>
      <c r="AR547" s="118"/>
      <c r="AS547" s="118"/>
      <c r="AT547" s="118"/>
    </row>
    <row r="548" spans="4:46" ht="15">
      <c r="D548" s="121"/>
      <c r="E548" s="121"/>
      <c r="F548" s="121"/>
      <c r="G548"/>
      <c r="K548" s="121"/>
      <c r="P548" s="121"/>
      <c r="R548"/>
      <c r="U548" s="122"/>
      <c r="V548" s="122"/>
      <c r="W548" s="122"/>
      <c r="X548" s="101"/>
      <c r="Y548" s="101"/>
      <c r="Z548" s="101"/>
      <c r="AA548" s="101"/>
      <c r="AB548" s="101"/>
      <c r="AC548" s="101"/>
      <c r="AD548" s="108" t="e">
        <f t="shared" si="7"/>
        <v>#DIV/0!</v>
      </c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Q548" s="118"/>
      <c r="AR548" s="118"/>
      <c r="AS548" s="118"/>
      <c r="AT548" s="118"/>
    </row>
    <row r="549" spans="4:46" ht="15">
      <c r="D549" s="121"/>
      <c r="E549" s="121"/>
      <c r="F549" s="121"/>
      <c r="G549"/>
      <c r="K549" s="121"/>
      <c r="P549" s="121"/>
      <c r="R549"/>
      <c r="U549" s="122"/>
      <c r="V549" s="122"/>
      <c r="W549" s="122"/>
      <c r="X549" s="101"/>
      <c r="Y549" s="101"/>
      <c r="Z549" s="101"/>
      <c r="AA549" s="101"/>
      <c r="AB549" s="101"/>
      <c r="AC549" s="101"/>
      <c r="AD549" s="108" t="e">
        <f t="shared" si="7"/>
        <v>#DIV/0!</v>
      </c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Q549" s="118"/>
      <c r="AR549" s="118"/>
      <c r="AS549" s="118"/>
      <c r="AT549" s="118"/>
    </row>
    <row r="550" spans="4:46" ht="15">
      <c r="D550" s="121"/>
      <c r="E550" s="121"/>
      <c r="F550" s="121"/>
      <c r="G550"/>
      <c r="K550" s="121"/>
      <c r="P550" s="121"/>
      <c r="R550"/>
      <c r="U550" s="122"/>
      <c r="V550" s="122"/>
      <c r="W550" s="122"/>
      <c r="X550" s="101"/>
      <c r="Y550" s="101"/>
      <c r="Z550" s="101"/>
      <c r="AA550" s="101"/>
      <c r="AB550" s="101"/>
      <c r="AC550" s="101"/>
      <c r="AD550" s="108" t="e">
        <f t="shared" si="7"/>
        <v>#DIV/0!</v>
      </c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Q550" s="118"/>
      <c r="AR550" s="118"/>
      <c r="AS550" s="118"/>
      <c r="AT550" s="118"/>
    </row>
    <row r="551" spans="4:46" ht="15">
      <c r="D551" s="121"/>
      <c r="E551" s="121"/>
      <c r="F551" s="121"/>
      <c r="G551"/>
      <c r="K551" s="121"/>
      <c r="P551" s="121"/>
      <c r="R551"/>
      <c r="U551" s="122"/>
      <c r="V551" s="122"/>
      <c r="W551" s="122"/>
      <c r="X551" s="101"/>
      <c r="Y551" s="101"/>
      <c r="Z551" s="101"/>
      <c r="AA551" s="101"/>
      <c r="AB551" s="101"/>
      <c r="AC551" s="101"/>
      <c r="AD551" s="108" t="e">
        <f t="shared" si="7"/>
        <v>#DIV/0!</v>
      </c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Q551" s="118"/>
      <c r="AR551" s="118"/>
      <c r="AS551" s="118"/>
      <c r="AT551" s="118"/>
    </row>
    <row r="552" spans="4:46" ht="15">
      <c r="D552" s="121"/>
      <c r="E552" s="121"/>
      <c r="F552" s="121"/>
      <c r="G552"/>
      <c r="K552" s="121"/>
      <c r="P552" s="121"/>
      <c r="R552"/>
      <c r="U552" s="122"/>
      <c r="V552" s="122"/>
      <c r="W552" s="122"/>
      <c r="X552" s="101"/>
      <c r="Y552" s="101"/>
      <c r="Z552" s="101"/>
      <c r="AA552" s="101"/>
      <c r="AB552" s="101"/>
      <c r="AC552" s="101"/>
      <c r="AD552" s="108" t="e">
        <f t="shared" si="7"/>
        <v>#DIV/0!</v>
      </c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Q552" s="118"/>
      <c r="AR552" s="118"/>
      <c r="AS552" s="118"/>
      <c r="AT552" s="118"/>
    </row>
    <row r="553" spans="4:46" ht="15">
      <c r="D553" s="121"/>
      <c r="E553" s="121"/>
      <c r="F553" s="121"/>
      <c r="G553"/>
      <c r="K553" s="121"/>
      <c r="P553" s="121"/>
      <c r="R553"/>
      <c r="U553" s="122"/>
      <c r="V553" s="122"/>
      <c r="W553" s="122"/>
      <c r="X553" s="101"/>
      <c r="Y553" s="101"/>
      <c r="Z553" s="101"/>
      <c r="AA553" s="101"/>
      <c r="AB553" s="101"/>
      <c r="AC553" s="101"/>
      <c r="AD553" s="108" t="e">
        <f t="shared" si="7"/>
        <v>#DIV/0!</v>
      </c>
      <c r="AE553" s="118"/>
      <c r="AF553" s="118"/>
      <c r="AG553" s="118"/>
      <c r="AH553" s="118"/>
      <c r="AI553" s="118"/>
      <c r="AJ553" s="118"/>
      <c r="AK553" s="118"/>
      <c r="AL553" s="118"/>
      <c r="AM553" s="118"/>
      <c r="AN553" s="118"/>
      <c r="AO553" s="118"/>
      <c r="AP553" s="118"/>
      <c r="AQ553" s="118"/>
      <c r="AR553" s="118"/>
      <c r="AS553" s="118"/>
      <c r="AT553" s="118"/>
    </row>
    <row r="554" spans="4:46" ht="15">
      <c r="D554" s="121"/>
      <c r="E554" s="121"/>
      <c r="F554" s="121"/>
      <c r="G554"/>
      <c r="K554" s="121"/>
      <c r="P554" s="121"/>
      <c r="R554"/>
      <c r="U554" s="122"/>
      <c r="V554" s="122"/>
      <c r="W554" s="122"/>
      <c r="X554" s="101"/>
      <c r="Y554" s="101"/>
      <c r="Z554" s="101"/>
      <c r="AA554" s="101"/>
      <c r="AB554" s="101"/>
      <c r="AC554" s="101"/>
      <c r="AD554" s="108" t="e">
        <f t="shared" si="7"/>
        <v>#DIV/0!</v>
      </c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Q554" s="118"/>
      <c r="AR554" s="118"/>
      <c r="AS554" s="118"/>
      <c r="AT554" s="118"/>
    </row>
    <row r="555" spans="4:46" ht="15">
      <c r="D555" s="121"/>
      <c r="E555" s="121"/>
      <c r="F555" s="121"/>
      <c r="G555"/>
      <c r="K555" s="121"/>
      <c r="P555" s="121"/>
      <c r="R555"/>
      <c r="U555" s="122"/>
      <c r="V555" s="122"/>
      <c r="W555" s="122"/>
      <c r="X555" s="101"/>
      <c r="Y555" s="101"/>
      <c r="Z555" s="101"/>
      <c r="AA555" s="101"/>
      <c r="AB555" s="101"/>
      <c r="AC555" s="101"/>
      <c r="AD555" s="108" t="e">
        <f t="shared" si="7"/>
        <v>#DIV/0!</v>
      </c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Q555" s="118"/>
      <c r="AR555" s="118"/>
      <c r="AS555" s="118"/>
      <c r="AT555" s="118"/>
    </row>
    <row r="556" spans="4:46" ht="15">
      <c r="D556" s="121"/>
      <c r="E556" s="121"/>
      <c r="F556" s="121"/>
      <c r="G556"/>
      <c r="K556" s="121"/>
      <c r="P556" s="121"/>
      <c r="R556"/>
      <c r="U556" s="122"/>
      <c r="V556" s="122"/>
      <c r="W556" s="122"/>
      <c r="X556" s="101"/>
      <c r="Y556" s="101"/>
      <c r="Z556" s="101"/>
      <c r="AA556" s="101"/>
      <c r="AB556" s="101"/>
      <c r="AC556" s="101"/>
      <c r="AD556" s="108" t="e">
        <f t="shared" si="7"/>
        <v>#DIV/0!</v>
      </c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Q556" s="118"/>
      <c r="AR556" s="118"/>
      <c r="AS556" s="118"/>
      <c r="AT556" s="118"/>
    </row>
    <row r="557" spans="4:46" ht="15">
      <c r="D557" s="121"/>
      <c r="E557" s="121"/>
      <c r="F557" s="121"/>
      <c r="G557"/>
      <c r="K557" s="121"/>
      <c r="P557" s="121"/>
      <c r="R557"/>
      <c r="U557" s="122"/>
      <c r="V557" s="122"/>
      <c r="W557" s="122"/>
      <c r="X557" s="101"/>
      <c r="Y557" s="101"/>
      <c r="Z557" s="101"/>
      <c r="AA557" s="101"/>
      <c r="AB557" s="101"/>
      <c r="AC557" s="101"/>
      <c r="AD557" s="108" t="e">
        <f t="shared" si="7"/>
        <v>#DIV/0!</v>
      </c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Q557" s="118"/>
      <c r="AR557" s="118"/>
      <c r="AS557" s="118"/>
      <c r="AT557" s="118"/>
    </row>
    <row r="558" spans="4:46" ht="15">
      <c r="D558" s="121"/>
      <c r="E558" s="121"/>
      <c r="F558" s="121"/>
      <c r="G558"/>
      <c r="K558" s="121"/>
      <c r="P558" s="121"/>
      <c r="R558"/>
      <c r="U558" s="122"/>
      <c r="V558" s="122"/>
      <c r="W558" s="122"/>
      <c r="X558" s="101"/>
      <c r="Y558" s="101"/>
      <c r="Z558" s="101"/>
      <c r="AA558" s="101"/>
      <c r="AB558" s="101"/>
      <c r="AC558" s="101"/>
      <c r="AD558" s="108" t="e">
        <f t="shared" si="7"/>
        <v>#DIV/0!</v>
      </c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Q558" s="118"/>
      <c r="AR558" s="118"/>
      <c r="AS558" s="118"/>
      <c r="AT558" s="118"/>
    </row>
    <row r="559" spans="4:46" ht="15">
      <c r="D559" s="121"/>
      <c r="E559" s="121"/>
      <c r="F559" s="121"/>
      <c r="G559"/>
      <c r="K559" s="121"/>
      <c r="P559" s="121"/>
      <c r="R559"/>
      <c r="U559" s="122"/>
      <c r="V559" s="122"/>
      <c r="W559" s="122"/>
      <c r="X559" s="101"/>
      <c r="Y559" s="101"/>
      <c r="Z559" s="101"/>
      <c r="AA559" s="101"/>
      <c r="AB559" s="101"/>
      <c r="AC559" s="101"/>
      <c r="AD559" s="108" t="e">
        <f t="shared" si="7"/>
        <v>#DIV/0!</v>
      </c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Q559" s="118"/>
      <c r="AR559" s="118"/>
      <c r="AS559" s="118"/>
      <c r="AT559" s="118"/>
    </row>
    <row r="560" spans="4:46" ht="15">
      <c r="D560" s="121"/>
      <c r="E560" s="121"/>
      <c r="F560" s="121"/>
      <c r="G560"/>
      <c r="K560" s="121"/>
      <c r="P560" s="121"/>
      <c r="R560"/>
      <c r="U560" s="122"/>
      <c r="V560" s="122"/>
      <c r="W560" s="122"/>
      <c r="X560" s="101"/>
      <c r="Y560" s="101"/>
      <c r="Z560" s="101"/>
      <c r="AA560" s="101"/>
      <c r="AB560" s="101"/>
      <c r="AC560" s="101"/>
      <c r="AD560" s="108" t="e">
        <f t="shared" si="7"/>
        <v>#DIV/0!</v>
      </c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Q560" s="118"/>
      <c r="AR560" s="118"/>
      <c r="AS560" s="118"/>
      <c r="AT560" s="118"/>
    </row>
    <row r="561" spans="4:46" ht="15">
      <c r="D561" s="121"/>
      <c r="E561" s="121"/>
      <c r="F561" s="121"/>
      <c r="G561"/>
      <c r="K561" s="121"/>
      <c r="P561" s="121"/>
      <c r="R561"/>
      <c r="U561" s="122"/>
      <c r="V561" s="122"/>
      <c r="W561" s="122"/>
      <c r="X561" s="101"/>
      <c r="Y561" s="101"/>
      <c r="Z561" s="101"/>
      <c r="AA561" s="101"/>
      <c r="AB561" s="101"/>
      <c r="AC561" s="101"/>
      <c r="AD561" s="108" t="e">
        <f t="shared" si="7"/>
        <v>#DIV/0!</v>
      </c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118"/>
      <c r="AQ561" s="118"/>
      <c r="AR561" s="118"/>
      <c r="AS561" s="118"/>
      <c r="AT561" s="118"/>
    </row>
    <row r="562" spans="4:46" ht="15">
      <c r="D562" s="121"/>
      <c r="E562" s="121"/>
      <c r="F562" s="121"/>
      <c r="G562"/>
      <c r="K562" s="121"/>
      <c r="P562" s="121"/>
      <c r="R562"/>
      <c r="U562" s="122"/>
      <c r="V562" s="122"/>
      <c r="W562" s="122"/>
      <c r="X562" s="101"/>
      <c r="Y562" s="101"/>
      <c r="Z562" s="101"/>
      <c r="AA562" s="101"/>
      <c r="AB562" s="101"/>
      <c r="AC562" s="101"/>
      <c r="AD562" s="108" t="e">
        <f t="shared" si="7"/>
        <v>#DIV/0!</v>
      </c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Q562" s="118"/>
      <c r="AR562" s="118"/>
      <c r="AS562" s="118"/>
      <c r="AT562" s="118"/>
    </row>
    <row r="563" spans="4:46" ht="15">
      <c r="D563" s="121"/>
      <c r="E563" s="121"/>
      <c r="F563" s="121"/>
      <c r="G563"/>
      <c r="K563" s="121"/>
      <c r="P563" s="121"/>
      <c r="R563"/>
      <c r="U563" s="122"/>
      <c r="V563" s="122"/>
      <c r="W563" s="122"/>
      <c r="X563" s="101"/>
      <c r="Y563" s="101"/>
      <c r="Z563" s="101"/>
      <c r="AA563" s="101"/>
      <c r="AB563" s="101"/>
      <c r="AC563" s="101"/>
      <c r="AD563" s="108" t="e">
        <f t="shared" si="7"/>
        <v>#DIV/0!</v>
      </c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Q563" s="118"/>
      <c r="AR563" s="118"/>
      <c r="AS563" s="118"/>
      <c r="AT563" s="118"/>
    </row>
    <row r="564" spans="4:46" ht="15">
      <c r="D564" s="121"/>
      <c r="E564" s="121"/>
      <c r="F564" s="121"/>
      <c r="G564"/>
      <c r="K564" s="121"/>
      <c r="P564" s="121"/>
      <c r="R564"/>
      <c r="U564" s="122"/>
      <c r="V564" s="122"/>
      <c r="W564" s="122"/>
      <c r="X564" s="101"/>
      <c r="Y564" s="101"/>
      <c r="Z564" s="101"/>
      <c r="AA564" s="101"/>
      <c r="AB564" s="101"/>
      <c r="AC564" s="101"/>
      <c r="AD564" s="108" t="e">
        <f t="shared" si="7"/>
        <v>#DIV/0!</v>
      </c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Q564" s="118"/>
      <c r="AR564" s="118"/>
      <c r="AS564" s="118"/>
      <c r="AT564" s="118"/>
    </row>
    <row r="565" spans="4:46" ht="15">
      <c r="D565" s="121"/>
      <c r="E565" s="121"/>
      <c r="F565" s="121"/>
      <c r="G565"/>
      <c r="K565" s="121"/>
      <c r="P565" s="121"/>
      <c r="R565"/>
      <c r="U565" s="122"/>
      <c r="V565" s="122"/>
      <c r="W565" s="122"/>
      <c r="X565" s="101"/>
      <c r="Y565" s="101"/>
      <c r="Z565" s="101"/>
      <c r="AA565" s="101"/>
      <c r="AB565" s="101"/>
      <c r="AC565" s="101"/>
      <c r="AD565" s="108" t="e">
        <f t="shared" si="7"/>
        <v>#DIV/0!</v>
      </c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Q565" s="118"/>
      <c r="AR565" s="118"/>
      <c r="AS565" s="118"/>
      <c r="AT565" s="118"/>
    </row>
    <row r="566" spans="4:46" ht="15">
      <c r="D566" s="121"/>
      <c r="E566" s="121"/>
      <c r="F566" s="121"/>
      <c r="G566"/>
      <c r="K566" s="121"/>
      <c r="P566" s="121"/>
      <c r="R566"/>
      <c r="U566" s="122"/>
      <c r="V566" s="122"/>
      <c r="W566" s="122"/>
      <c r="X566" s="101"/>
      <c r="Y566" s="101"/>
      <c r="Z566" s="101"/>
      <c r="AA566" s="101"/>
      <c r="AB566" s="101"/>
      <c r="AC566" s="101"/>
      <c r="AD566" s="108" t="e">
        <f t="shared" si="7"/>
        <v>#DIV/0!</v>
      </c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Q566" s="118"/>
      <c r="AR566" s="118"/>
      <c r="AS566" s="118"/>
      <c r="AT566" s="118"/>
    </row>
    <row r="567" spans="4:46" ht="15">
      <c r="D567" s="121"/>
      <c r="E567" s="121"/>
      <c r="F567" s="121"/>
      <c r="G567"/>
      <c r="K567" s="121"/>
      <c r="P567" s="121"/>
      <c r="R567"/>
      <c r="U567" s="122"/>
      <c r="V567" s="122"/>
      <c r="W567" s="122"/>
      <c r="X567" s="101"/>
      <c r="Y567" s="101"/>
      <c r="Z567" s="101"/>
      <c r="AA567" s="101"/>
      <c r="AB567" s="101"/>
      <c r="AC567" s="101"/>
      <c r="AD567" s="108" t="e">
        <f t="shared" si="7"/>
        <v>#DIV/0!</v>
      </c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Q567" s="118"/>
      <c r="AR567" s="118"/>
      <c r="AS567" s="118"/>
      <c r="AT567" s="118"/>
    </row>
    <row r="568" spans="4:46" ht="15">
      <c r="D568" s="121"/>
      <c r="E568" s="121"/>
      <c r="F568" s="121"/>
      <c r="G568"/>
      <c r="K568" s="121"/>
      <c r="P568" s="121"/>
      <c r="R568"/>
      <c r="U568" s="122"/>
      <c r="V568" s="122"/>
      <c r="W568" s="122"/>
      <c r="X568" s="101"/>
      <c r="Y568" s="101"/>
      <c r="Z568" s="101"/>
      <c r="AA568" s="101"/>
      <c r="AB568" s="101"/>
      <c r="AC568" s="101"/>
      <c r="AD568" s="108" t="e">
        <f t="shared" si="7"/>
        <v>#DIV/0!</v>
      </c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Q568" s="118"/>
      <c r="AR568" s="118"/>
      <c r="AS568" s="118"/>
      <c r="AT568" s="118"/>
    </row>
    <row r="569" spans="4:46" ht="15">
      <c r="D569" s="121"/>
      <c r="E569" s="121"/>
      <c r="F569" s="121"/>
      <c r="G569"/>
      <c r="K569" s="121"/>
      <c r="P569" s="121"/>
      <c r="R569"/>
      <c r="U569" s="122"/>
      <c r="V569" s="122"/>
      <c r="W569" s="122"/>
      <c r="X569" s="101"/>
      <c r="Y569" s="101"/>
      <c r="Z569" s="101"/>
      <c r="AA569" s="101"/>
      <c r="AB569" s="101"/>
      <c r="AC569" s="101"/>
      <c r="AD569" s="108" t="e">
        <f t="shared" si="7"/>
        <v>#DIV/0!</v>
      </c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/>
      <c r="AQ569" s="118"/>
      <c r="AR569" s="118"/>
      <c r="AS569" s="118"/>
      <c r="AT569" s="118"/>
    </row>
    <row r="570" spans="4:46" ht="15">
      <c r="D570" s="121"/>
      <c r="E570" s="121"/>
      <c r="F570" s="121"/>
      <c r="G570"/>
      <c r="K570" s="121"/>
      <c r="P570" s="121"/>
      <c r="R570"/>
      <c r="U570" s="122"/>
      <c r="V570" s="122"/>
      <c r="W570" s="122"/>
      <c r="X570" s="101"/>
      <c r="Y570" s="101"/>
      <c r="Z570" s="101"/>
      <c r="AA570" s="101"/>
      <c r="AB570" s="101"/>
      <c r="AC570" s="101"/>
      <c r="AD570" s="108" t="e">
        <f t="shared" si="7"/>
        <v>#DIV/0!</v>
      </c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Q570" s="118"/>
      <c r="AR570" s="118"/>
      <c r="AS570" s="118"/>
      <c r="AT570" s="118"/>
    </row>
    <row r="571" spans="4:46" ht="15">
      <c r="D571" s="121"/>
      <c r="E571" s="121"/>
      <c r="F571" s="121"/>
      <c r="G571"/>
      <c r="K571" s="121"/>
      <c r="P571" s="121"/>
      <c r="R571"/>
      <c r="U571" s="122"/>
      <c r="V571" s="122"/>
      <c r="W571" s="122"/>
      <c r="X571" s="101"/>
      <c r="Y571" s="101"/>
      <c r="Z571" s="101"/>
      <c r="AA571" s="101"/>
      <c r="AB571" s="101"/>
      <c r="AC571" s="101"/>
      <c r="AD571" s="108" t="e">
        <f t="shared" si="7"/>
        <v>#DIV/0!</v>
      </c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Q571" s="118"/>
      <c r="AR571" s="118"/>
      <c r="AS571" s="118"/>
      <c r="AT571" s="118"/>
    </row>
    <row r="572" spans="4:46" ht="15">
      <c r="D572" s="121"/>
      <c r="E572" s="121"/>
      <c r="F572" s="121"/>
      <c r="G572"/>
      <c r="K572" s="121"/>
      <c r="P572" s="121"/>
      <c r="R572"/>
      <c r="U572" s="122"/>
      <c r="V572" s="122"/>
      <c r="W572" s="122"/>
      <c r="X572" s="101"/>
      <c r="Y572" s="101"/>
      <c r="Z572" s="101"/>
      <c r="AA572" s="101"/>
      <c r="AB572" s="101"/>
      <c r="AC572" s="101"/>
      <c r="AD572" s="108" t="e">
        <f t="shared" si="7"/>
        <v>#DIV/0!</v>
      </c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Q572" s="118"/>
      <c r="AR572" s="118"/>
      <c r="AS572" s="118"/>
      <c r="AT572" s="118"/>
    </row>
    <row r="573" spans="4:46" ht="15">
      <c r="D573" s="121"/>
      <c r="E573" s="121"/>
      <c r="F573" s="121"/>
      <c r="G573"/>
      <c r="K573" s="121"/>
      <c r="P573" s="121"/>
      <c r="R573"/>
      <c r="U573" s="122"/>
      <c r="V573" s="122"/>
      <c r="W573" s="122"/>
      <c r="X573" s="101"/>
      <c r="Y573" s="101"/>
      <c r="Z573" s="101"/>
      <c r="AA573" s="101"/>
      <c r="AB573" s="101"/>
      <c r="AC573" s="101"/>
      <c r="AD573" s="108" t="e">
        <f t="shared" si="7"/>
        <v>#DIV/0!</v>
      </c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Q573" s="118"/>
      <c r="AR573" s="118"/>
      <c r="AS573" s="118"/>
      <c r="AT573" s="118"/>
    </row>
    <row r="574" spans="4:46" ht="15">
      <c r="D574" s="121"/>
      <c r="E574" s="121"/>
      <c r="F574" s="121"/>
      <c r="G574"/>
      <c r="K574" s="121"/>
      <c r="P574" s="121"/>
      <c r="R574"/>
      <c r="U574" s="122"/>
      <c r="V574" s="122"/>
      <c r="W574" s="122"/>
      <c r="X574" s="101"/>
      <c r="Y574" s="101"/>
      <c r="Z574" s="101"/>
      <c r="AA574" s="101"/>
      <c r="AB574" s="101"/>
      <c r="AC574" s="101"/>
      <c r="AD574" s="108" t="e">
        <f t="shared" si="7"/>
        <v>#DIV/0!</v>
      </c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Q574" s="118"/>
      <c r="AR574" s="118"/>
      <c r="AS574" s="118"/>
      <c r="AT574" s="118"/>
    </row>
    <row r="575" spans="4:46" ht="15">
      <c r="D575" s="121"/>
      <c r="E575" s="121"/>
      <c r="F575" s="121"/>
      <c r="G575"/>
      <c r="K575" s="121"/>
      <c r="P575" s="121"/>
      <c r="R575"/>
      <c r="U575" s="122"/>
      <c r="V575" s="122"/>
      <c r="W575" s="122"/>
      <c r="X575" s="101"/>
      <c r="Y575" s="101"/>
      <c r="Z575" s="101"/>
      <c r="AA575" s="101"/>
      <c r="AB575" s="101"/>
      <c r="AC575" s="101"/>
      <c r="AD575" s="108" t="e">
        <f t="shared" si="7"/>
        <v>#DIV/0!</v>
      </c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Q575" s="118"/>
      <c r="AR575" s="118"/>
      <c r="AS575" s="118"/>
      <c r="AT575" s="118"/>
    </row>
    <row r="576" spans="4:46" ht="15">
      <c r="D576" s="121"/>
      <c r="E576" s="121"/>
      <c r="F576" s="121"/>
      <c r="G576"/>
      <c r="K576" s="121"/>
      <c r="P576" s="121"/>
      <c r="R576"/>
      <c r="U576" s="122"/>
      <c r="V576" s="122"/>
      <c r="W576" s="122"/>
      <c r="X576" s="101"/>
      <c r="Y576" s="101"/>
      <c r="Z576" s="101"/>
      <c r="AA576" s="101"/>
      <c r="AB576" s="101"/>
      <c r="AC576" s="101"/>
      <c r="AD576" s="108" t="e">
        <f t="shared" si="7"/>
        <v>#DIV/0!</v>
      </c>
      <c r="AE576" s="118"/>
      <c r="AF576" s="118"/>
      <c r="AG576" s="118"/>
      <c r="AH576" s="118"/>
      <c r="AI576" s="118"/>
      <c r="AJ576" s="118"/>
      <c r="AK576" s="118"/>
      <c r="AL576" s="118"/>
      <c r="AM576" s="118"/>
      <c r="AN576" s="118"/>
      <c r="AO576" s="118"/>
      <c r="AP576" s="118"/>
      <c r="AQ576" s="118"/>
      <c r="AR576" s="118"/>
      <c r="AS576" s="118"/>
      <c r="AT576" s="118"/>
    </row>
    <row r="577" spans="4:46" ht="15">
      <c r="D577" s="121"/>
      <c r="E577" s="121"/>
      <c r="F577" s="121"/>
      <c r="G577"/>
      <c r="K577" s="121"/>
      <c r="P577" s="121"/>
      <c r="R577"/>
      <c r="U577" s="122"/>
      <c r="V577" s="122"/>
      <c r="W577" s="122"/>
      <c r="X577" s="101"/>
      <c r="Y577" s="101"/>
      <c r="Z577" s="101"/>
      <c r="AA577" s="101"/>
      <c r="AB577" s="101"/>
      <c r="AC577" s="101"/>
      <c r="AD577" s="108" t="e">
        <f t="shared" si="7"/>
        <v>#DIV/0!</v>
      </c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Q577" s="118"/>
      <c r="AR577" s="118"/>
      <c r="AS577" s="118"/>
      <c r="AT577" s="118"/>
    </row>
    <row r="578" spans="4:46" ht="15">
      <c r="D578" s="121"/>
      <c r="E578" s="121"/>
      <c r="F578" s="121"/>
      <c r="G578"/>
      <c r="K578" s="121"/>
      <c r="P578" s="121"/>
      <c r="R578"/>
      <c r="U578" s="122"/>
      <c r="V578" s="122"/>
      <c r="W578" s="122"/>
      <c r="X578" s="101"/>
      <c r="Y578" s="101"/>
      <c r="Z578" s="101"/>
      <c r="AA578" s="101"/>
      <c r="AB578" s="101"/>
      <c r="AC578" s="101"/>
      <c r="AD578" s="108" t="e">
        <f t="shared" si="7"/>
        <v>#DIV/0!</v>
      </c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Q578" s="118"/>
      <c r="AR578" s="118"/>
      <c r="AS578" s="118"/>
      <c r="AT578" s="118"/>
    </row>
    <row r="579" spans="4:46" ht="15">
      <c r="D579" s="121"/>
      <c r="E579" s="121"/>
      <c r="F579" s="121"/>
      <c r="G579"/>
      <c r="K579" s="121"/>
      <c r="P579" s="121"/>
      <c r="R579"/>
      <c r="U579" s="122"/>
      <c r="V579" s="122"/>
      <c r="W579" s="122"/>
      <c r="X579" s="101"/>
      <c r="Y579" s="101"/>
      <c r="Z579" s="101"/>
      <c r="AA579" s="101"/>
      <c r="AB579" s="101"/>
      <c r="AC579" s="101"/>
      <c r="AD579" s="108" t="e">
        <f t="shared" si="7"/>
        <v>#DIV/0!</v>
      </c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Q579" s="118"/>
      <c r="AR579" s="118"/>
      <c r="AS579" s="118"/>
      <c r="AT579" s="118"/>
    </row>
    <row r="580" spans="4:46" ht="15">
      <c r="D580" s="121"/>
      <c r="E580" s="121"/>
      <c r="F580" s="121"/>
      <c r="G580"/>
      <c r="K580" s="121"/>
      <c r="P580" s="121"/>
      <c r="R580"/>
      <c r="U580" s="122"/>
      <c r="V580" s="122"/>
      <c r="W580" s="122"/>
      <c r="X580" s="101"/>
      <c r="Y580" s="101"/>
      <c r="Z580" s="101"/>
      <c r="AA580" s="101"/>
      <c r="AB580" s="101"/>
      <c r="AC580" s="101"/>
      <c r="AD580" s="108" t="e">
        <f t="shared" si="7"/>
        <v>#DIV/0!</v>
      </c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Q580" s="118"/>
      <c r="AR580" s="118"/>
      <c r="AS580" s="118"/>
      <c r="AT580" s="118"/>
    </row>
    <row r="581" spans="4:46" ht="15">
      <c r="D581" s="121"/>
      <c r="E581" s="121"/>
      <c r="F581" s="121"/>
      <c r="G581"/>
      <c r="K581" s="121"/>
      <c r="P581" s="121"/>
      <c r="R581"/>
      <c r="U581" s="122"/>
      <c r="V581" s="122"/>
      <c r="W581" s="122"/>
      <c r="X581" s="101"/>
      <c r="Y581" s="101"/>
      <c r="Z581" s="101"/>
      <c r="AA581" s="101"/>
      <c r="AB581" s="101"/>
      <c r="AC581" s="101"/>
      <c r="AD581" s="108" t="e">
        <f t="shared" si="7"/>
        <v>#DIV/0!</v>
      </c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Q581" s="118"/>
      <c r="AR581" s="118"/>
      <c r="AS581" s="118"/>
      <c r="AT581" s="118"/>
    </row>
    <row r="582" spans="4:46" ht="15">
      <c r="D582" s="121"/>
      <c r="E582" s="121"/>
      <c r="F582" s="121"/>
      <c r="G582"/>
      <c r="K582" s="121"/>
      <c r="P582" s="121"/>
      <c r="R582"/>
      <c r="U582" s="122"/>
      <c r="V582" s="122"/>
      <c r="W582" s="122"/>
      <c r="X582" s="101"/>
      <c r="Y582" s="101"/>
      <c r="Z582" s="101"/>
      <c r="AA582" s="101"/>
      <c r="AB582" s="101"/>
      <c r="AC582" s="101"/>
      <c r="AD582" s="108" t="e">
        <f t="shared" si="7"/>
        <v>#DIV/0!</v>
      </c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18"/>
      <c r="AP582" s="118"/>
      <c r="AQ582" s="118"/>
      <c r="AR582" s="118"/>
      <c r="AS582" s="118"/>
      <c r="AT582" s="118"/>
    </row>
    <row r="583" spans="4:46" ht="15">
      <c r="D583" s="121"/>
      <c r="E583" s="121"/>
      <c r="F583" s="121"/>
      <c r="G583"/>
      <c r="K583" s="121"/>
      <c r="P583" s="121"/>
      <c r="R583"/>
      <c r="U583" s="122"/>
      <c r="V583" s="122"/>
      <c r="W583" s="122"/>
      <c r="X583" s="101"/>
      <c r="Y583" s="101"/>
      <c r="Z583" s="101"/>
      <c r="AA583" s="101"/>
      <c r="AB583" s="101"/>
      <c r="AC583" s="101"/>
      <c r="AD583" s="108" t="e">
        <f t="shared" si="7"/>
        <v>#DIV/0!</v>
      </c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Q583" s="118"/>
      <c r="AR583" s="118"/>
      <c r="AS583" s="118"/>
      <c r="AT583" s="118"/>
    </row>
    <row r="584" spans="4:46" ht="15">
      <c r="D584" s="121"/>
      <c r="E584" s="121"/>
      <c r="F584" s="121"/>
      <c r="G584"/>
      <c r="K584" s="121"/>
      <c r="P584" s="121"/>
      <c r="R584"/>
      <c r="U584" s="122"/>
      <c r="V584" s="122"/>
      <c r="W584" s="122"/>
      <c r="X584" s="101"/>
      <c r="Y584" s="101"/>
      <c r="Z584" s="101"/>
      <c r="AA584" s="101"/>
      <c r="AB584" s="101"/>
      <c r="AC584" s="101"/>
      <c r="AD584" s="108" t="e">
        <f t="shared" si="7"/>
        <v>#DIV/0!</v>
      </c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Q584" s="118"/>
      <c r="AR584" s="118"/>
      <c r="AS584" s="118"/>
      <c r="AT584" s="118"/>
    </row>
    <row r="585" spans="4:46" ht="15">
      <c r="D585" s="121"/>
      <c r="E585" s="121"/>
      <c r="F585" s="121"/>
      <c r="G585"/>
      <c r="K585" s="121"/>
      <c r="P585" s="121"/>
      <c r="R585"/>
      <c r="U585" s="122"/>
      <c r="V585" s="122"/>
      <c r="W585" s="122"/>
      <c r="X585" s="101"/>
      <c r="Y585" s="101"/>
      <c r="Z585" s="101"/>
      <c r="AA585" s="101"/>
      <c r="AB585" s="101"/>
      <c r="AC585" s="101"/>
      <c r="AD585" s="108" t="e">
        <f t="shared" si="7"/>
        <v>#DIV/0!</v>
      </c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Q585" s="118"/>
      <c r="AR585" s="118"/>
      <c r="AS585" s="118"/>
      <c r="AT585" s="118"/>
    </row>
    <row r="586" spans="4:46" ht="15">
      <c r="D586" s="121"/>
      <c r="E586" s="121"/>
      <c r="F586" s="121"/>
      <c r="G586"/>
      <c r="K586" s="121"/>
      <c r="P586" s="121"/>
      <c r="R586"/>
      <c r="U586" s="122"/>
      <c r="V586" s="122"/>
      <c r="W586" s="122"/>
      <c r="X586" s="101"/>
      <c r="Y586" s="101"/>
      <c r="Z586" s="101"/>
      <c r="AA586" s="101"/>
      <c r="AB586" s="101"/>
      <c r="AC586" s="101"/>
      <c r="AD586" s="108" t="e">
        <f t="shared" si="7"/>
        <v>#DIV/0!</v>
      </c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18"/>
      <c r="AP586" s="118"/>
      <c r="AQ586" s="118"/>
      <c r="AR586" s="118"/>
      <c r="AS586" s="118"/>
      <c r="AT586" s="118"/>
    </row>
    <row r="587" spans="4:46" ht="15">
      <c r="D587" s="121"/>
      <c r="E587" s="121"/>
      <c r="F587" s="121"/>
      <c r="G587"/>
      <c r="K587" s="121"/>
      <c r="P587" s="121"/>
      <c r="R587"/>
      <c r="U587" s="122"/>
      <c r="V587" s="122"/>
      <c r="W587" s="122"/>
      <c r="X587" s="101"/>
      <c r="Y587" s="101"/>
      <c r="Z587" s="101"/>
      <c r="AA587" s="101"/>
      <c r="AB587" s="101"/>
      <c r="AC587" s="101"/>
      <c r="AD587" s="108" t="e">
        <f t="shared" si="7"/>
        <v>#DIV/0!</v>
      </c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Q587" s="118"/>
      <c r="AR587" s="118"/>
      <c r="AS587" s="118"/>
      <c r="AT587" s="118"/>
    </row>
    <row r="588" spans="4:46" ht="15">
      <c r="D588" s="121"/>
      <c r="E588" s="121"/>
      <c r="F588" s="121"/>
      <c r="G588"/>
      <c r="K588" s="121"/>
      <c r="P588" s="121"/>
      <c r="R588"/>
      <c r="U588" s="122"/>
      <c r="V588" s="122"/>
      <c r="W588" s="122"/>
      <c r="X588" s="101"/>
      <c r="Y588" s="101"/>
      <c r="Z588" s="101"/>
      <c r="AA588" s="101"/>
      <c r="AB588" s="101"/>
      <c r="AC588" s="101"/>
      <c r="AD588" s="108" t="e">
        <f t="shared" si="7"/>
        <v>#DIV/0!</v>
      </c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Q588" s="118"/>
      <c r="AR588" s="118"/>
      <c r="AS588" s="118"/>
      <c r="AT588" s="118"/>
    </row>
    <row r="589" spans="4:46" ht="15">
      <c r="D589" s="121"/>
      <c r="E589" s="121"/>
      <c r="F589" s="121"/>
      <c r="G589"/>
      <c r="K589" s="121"/>
      <c r="P589" s="121"/>
      <c r="R589"/>
      <c r="U589" s="122"/>
      <c r="V589" s="122"/>
      <c r="W589" s="122"/>
      <c r="X589" s="101"/>
      <c r="Y589" s="101"/>
      <c r="Z589" s="101"/>
      <c r="AA589" s="101"/>
      <c r="AB589" s="101"/>
      <c r="AC589" s="101"/>
      <c r="AD589" s="108" t="e">
        <f t="shared" si="7"/>
        <v>#DIV/0!</v>
      </c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Q589" s="118"/>
      <c r="AR589" s="118"/>
      <c r="AS589" s="118"/>
      <c r="AT589" s="118"/>
    </row>
    <row r="590" spans="4:46" ht="15">
      <c r="D590" s="121"/>
      <c r="E590" s="121"/>
      <c r="F590" s="121"/>
      <c r="G590"/>
      <c r="K590" s="121"/>
      <c r="P590" s="121"/>
      <c r="R590"/>
      <c r="U590" s="122"/>
      <c r="V590" s="122"/>
      <c r="W590" s="122"/>
      <c r="X590" s="101"/>
      <c r="Y590" s="101"/>
      <c r="Z590" s="101"/>
      <c r="AA590" s="101"/>
      <c r="AB590" s="101"/>
      <c r="AC590" s="101"/>
      <c r="AD590" s="108" t="e">
        <f t="shared" si="7"/>
        <v>#DIV/0!</v>
      </c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Q590" s="118"/>
      <c r="AR590" s="118"/>
      <c r="AS590" s="118"/>
      <c r="AT590" s="118"/>
    </row>
    <row r="591" spans="4:46" ht="15">
      <c r="D591" s="121"/>
      <c r="E591" s="121"/>
      <c r="F591" s="121"/>
      <c r="G591"/>
      <c r="K591" s="121"/>
      <c r="P591" s="121"/>
      <c r="R591"/>
      <c r="U591" s="122"/>
      <c r="V591" s="122"/>
      <c r="W591" s="122"/>
      <c r="X591" s="101"/>
      <c r="Y591" s="101"/>
      <c r="Z591" s="101"/>
      <c r="AA591" s="101"/>
      <c r="AB591" s="101"/>
      <c r="AC591" s="101"/>
      <c r="AD591" s="108" t="e">
        <f t="shared" si="7"/>
        <v>#DIV/0!</v>
      </c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18"/>
      <c r="AP591" s="118"/>
      <c r="AQ591" s="118"/>
      <c r="AR591" s="118"/>
      <c r="AS591" s="118"/>
      <c r="AT591" s="118"/>
    </row>
    <row r="592" spans="4:46" ht="15">
      <c r="D592" s="121"/>
      <c r="E592" s="121"/>
      <c r="F592" s="121"/>
      <c r="G592"/>
      <c r="K592" s="121"/>
      <c r="P592" s="121"/>
      <c r="R592"/>
      <c r="U592" s="122"/>
      <c r="V592" s="122"/>
      <c r="W592" s="122"/>
      <c r="X592" s="101"/>
      <c r="Y592" s="101"/>
      <c r="Z592" s="101"/>
      <c r="AA592" s="101"/>
      <c r="AB592" s="101"/>
      <c r="AC592" s="101"/>
      <c r="AD592" s="108" t="e">
        <f t="shared" si="7"/>
        <v>#DIV/0!</v>
      </c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Q592" s="118"/>
      <c r="AR592" s="118"/>
      <c r="AS592" s="118"/>
      <c r="AT592" s="118"/>
    </row>
    <row r="593" spans="4:46" ht="15">
      <c r="D593" s="121"/>
      <c r="E593" s="121"/>
      <c r="F593" s="121"/>
      <c r="G593"/>
      <c r="K593" s="121"/>
      <c r="P593" s="121"/>
      <c r="R593"/>
      <c r="U593" s="122"/>
      <c r="V593" s="122"/>
      <c r="W593" s="122"/>
      <c r="X593" s="101"/>
      <c r="Y593" s="101"/>
      <c r="Z593" s="101"/>
      <c r="AA593" s="101"/>
      <c r="AB593" s="101"/>
      <c r="AC593" s="101"/>
      <c r="AD593" s="108" t="e">
        <f t="shared" si="7"/>
        <v>#DIV/0!</v>
      </c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18"/>
      <c r="AP593" s="118"/>
      <c r="AQ593" s="118"/>
      <c r="AR593" s="118"/>
      <c r="AS593" s="118"/>
      <c r="AT593" s="118"/>
    </row>
    <row r="594" spans="4:46" ht="15">
      <c r="D594" s="121"/>
      <c r="E594" s="121"/>
      <c r="F594" s="121"/>
      <c r="G594"/>
      <c r="K594" s="121"/>
      <c r="P594" s="121"/>
      <c r="R594"/>
      <c r="U594" s="122"/>
      <c r="V594" s="122"/>
      <c r="W594" s="122"/>
      <c r="X594" s="101"/>
      <c r="Y594" s="101"/>
      <c r="Z594" s="101"/>
      <c r="AA594" s="101"/>
      <c r="AB594" s="101"/>
      <c r="AC594" s="101"/>
      <c r="AD594" s="108" t="e">
        <f t="shared" si="7"/>
        <v>#DIV/0!</v>
      </c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Q594" s="118"/>
      <c r="AR594" s="118"/>
      <c r="AS594" s="118"/>
      <c r="AT594" s="118"/>
    </row>
    <row r="595" spans="4:46" ht="15">
      <c r="D595" s="121"/>
      <c r="E595" s="121"/>
      <c r="F595" s="121"/>
      <c r="G595"/>
      <c r="K595" s="121"/>
      <c r="P595" s="121"/>
      <c r="R595"/>
      <c r="U595" s="122"/>
      <c r="V595" s="122"/>
      <c r="W595" s="122"/>
      <c r="X595" s="101"/>
      <c r="Y595" s="101"/>
      <c r="Z595" s="101"/>
      <c r="AA595" s="101"/>
      <c r="AB595" s="101"/>
      <c r="AC595" s="101"/>
      <c r="AD595" s="108" t="e">
        <f t="shared" si="7"/>
        <v>#DIV/0!</v>
      </c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18"/>
      <c r="AP595" s="118"/>
      <c r="AQ595" s="118"/>
      <c r="AR595" s="118"/>
      <c r="AS595" s="118"/>
      <c r="AT595" s="118"/>
    </row>
    <row r="596" spans="4:46" ht="15">
      <c r="D596" s="121"/>
      <c r="E596" s="121"/>
      <c r="F596" s="121"/>
      <c r="G596"/>
      <c r="K596" s="121"/>
      <c r="P596" s="121"/>
      <c r="R596"/>
      <c r="U596" s="122"/>
      <c r="V596" s="122"/>
      <c r="W596" s="122"/>
      <c r="X596" s="101"/>
      <c r="Y596" s="101"/>
      <c r="Z596" s="101"/>
      <c r="AA596" s="101"/>
      <c r="AB596" s="101"/>
      <c r="AC596" s="101"/>
      <c r="AD596" s="108" t="e">
        <f t="shared" si="7"/>
        <v>#DIV/0!</v>
      </c>
      <c r="AE596" s="118"/>
      <c r="AF596" s="118"/>
      <c r="AG596" s="118"/>
      <c r="AH596" s="118"/>
      <c r="AI596" s="118"/>
      <c r="AJ596" s="118"/>
      <c r="AK596" s="118"/>
      <c r="AL596" s="118"/>
      <c r="AM596" s="118"/>
      <c r="AN596" s="118"/>
      <c r="AO596" s="118"/>
      <c r="AP596" s="118"/>
      <c r="AQ596" s="118"/>
      <c r="AR596" s="118"/>
      <c r="AS596" s="118"/>
      <c r="AT596" s="118"/>
    </row>
    <row r="597" spans="4:46" ht="15">
      <c r="D597" s="121"/>
      <c r="E597" s="121"/>
      <c r="F597" s="121"/>
      <c r="G597"/>
      <c r="K597" s="121"/>
      <c r="P597" s="121"/>
      <c r="R597"/>
      <c r="U597" s="122"/>
      <c r="V597" s="122"/>
      <c r="W597" s="122"/>
      <c r="X597" s="101"/>
      <c r="Y597" s="101"/>
      <c r="Z597" s="101"/>
      <c r="AA597" s="101"/>
      <c r="AB597" s="101"/>
      <c r="AC597" s="101"/>
      <c r="AD597" s="108" t="e">
        <f t="shared" si="7"/>
        <v>#DIV/0!</v>
      </c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Q597" s="118"/>
      <c r="AR597" s="118"/>
      <c r="AS597" s="118"/>
      <c r="AT597" s="118"/>
    </row>
    <row r="598" spans="4:46" ht="15">
      <c r="D598" s="121"/>
      <c r="E598" s="121"/>
      <c r="F598" s="121"/>
      <c r="G598"/>
      <c r="K598" s="121"/>
      <c r="P598" s="121"/>
      <c r="R598"/>
      <c r="U598" s="122"/>
      <c r="V598" s="122"/>
      <c r="W598" s="122"/>
      <c r="X598" s="101"/>
      <c r="Y598" s="101"/>
      <c r="Z598" s="101"/>
      <c r="AA598" s="101"/>
      <c r="AB598" s="101"/>
      <c r="AC598" s="101"/>
      <c r="AD598" s="108" t="e">
        <f t="shared" si="7"/>
        <v>#DIV/0!</v>
      </c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Q598" s="118"/>
      <c r="AR598" s="118"/>
      <c r="AS598" s="118"/>
      <c r="AT598" s="118"/>
    </row>
    <row r="599" spans="4:46" ht="15">
      <c r="D599" s="121"/>
      <c r="E599" s="121"/>
      <c r="F599" s="121"/>
      <c r="G599"/>
      <c r="K599" s="121"/>
      <c r="P599" s="121"/>
      <c r="R599"/>
      <c r="U599" s="122"/>
      <c r="V599" s="122"/>
      <c r="W599" s="122"/>
      <c r="X599" s="101"/>
      <c r="Y599" s="101"/>
      <c r="Z599" s="101"/>
      <c r="AA599" s="101"/>
      <c r="AB599" s="101"/>
      <c r="AC599" s="101"/>
      <c r="AD599" s="108" t="e">
        <f t="shared" si="7"/>
        <v>#DIV/0!</v>
      </c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Q599" s="118"/>
      <c r="AR599" s="118"/>
      <c r="AS599" s="118"/>
      <c r="AT599" s="118"/>
    </row>
    <row r="600" spans="4:46" ht="15">
      <c r="D600" s="121"/>
      <c r="E600" s="121"/>
      <c r="F600" s="121"/>
      <c r="G600"/>
      <c r="K600" s="121"/>
      <c r="P600" s="121"/>
      <c r="R600"/>
      <c r="U600" s="122"/>
      <c r="V600" s="122"/>
      <c r="W600" s="122"/>
      <c r="X600" s="101"/>
      <c r="Y600" s="101"/>
      <c r="Z600" s="101"/>
      <c r="AA600" s="101"/>
      <c r="AB600" s="101"/>
      <c r="AC600" s="101"/>
      <c r="AD600" s="108" t="e">
        <f t="shared" si="7"/>
        <v>#DIV/0!</v>
      </c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Q600" s="118"/>
      <c r="AR600" s="118"/>
      <c r="AS600" s="118"/>
      <c r="AT600" s="118"/>
    </row>
    <row r="601" spans="4:46" ht="15">
      <c r="D601" s="121"/>
      <c r="E601" s="121"/>
      <c r="F601" s="121"/>
      <c r="G601"/>
      <c r="K601" s="121"/>
      <c r="P601" s="121"/>
      <c r="R601"/>
      <c r="U601" s="122"/>
      <c r="V601" s="122"/>
      <c r="W601" s="122"/>
      <c r="X601" s="101"/>
      <c r="Y601" s="101"/>
      <c r="Z601" s="101"/>
      <c r="AA601" s="101"/>
      <c r="AB601" s="101"/>
      <c r="AC601" s="101"/>
      <c r="AD601" s="108" t="e">
        <f t="shared" si="7"/>
        <v>#DIV/0!</v>
      </c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Q601" s="118"/>
      <c r="AR601" s="118"/>
      <c r="AS601" s="118"/>
      <c r="AT601" s="118"/>
    </row>
    <row r="602" spans="4:46" ht="15">
      <c r="D602" s="121"/>
      <c r="E602" s="121"/>
      <c r="F602" s="121"/>
      <c r="G602"/>
      <c r="K602" s="121"/>
      <c r="P602" s="121"/>
      <c r="R602"/>
      <c r="U602" s="122"/>
      <c r="V602" s="122"/>
      <c r="W602" s="122"/>
      <c r="X602" s="101"/>
      <c r="Y602" s="101"/>
      <c r="Z602" s="101"/>
      <c r="AA602" s="101"/>
      <c r="AB602" s="101"/>
      <c r="AC602" s="101"/>
      <c r="AD602" s="108" t="e">
        <f t="shared" si="7"/>
        <v>#DIV/0!</v>
      </c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Q602" s="118"/>
      <c r="AR602" s="118"/>
      <c r="AS602" s="118"/>
      <c r="AT602" s="118"/>
    </row>
    <row r="603" spans="4:46" ht="15">
      <c r="D603" s="121"/>
      <c r="E603" s="121"/>
      <c r="F603" s="121"/>
      <c r="G603"/>
      <c r="K603" s="121"/>
      <c r="P603" s="121"/>
      <c r="R603"/>
      <c r="U603" s="122"/>
      <c r="V603" s="122"/>
      <c r="W603" s="122"/>
      <c r="X603" s="101"/>
      <c r="Y603" s="101"/>
      <c r="Z603" s="101"/>
      <c r="AA603" s="101"/>
      <c r="AB603" s="101"/>
      <c r="AC603" s="101"/>
      <c r="AD603" s="108" t="e">
        <f t="shared" si="7"/>
        <v>#DIV/0!</v>
      </c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Q603" s="118"/>
      <c r="AR603" s="118"/>
      <c r="AS603" s="118"/>
      <c r="AT603" s="118"/>
    </row>
    <row r="604" spans="4:46" ht="15">
      <c r="D604" s="121"/>
      <c r="E604" s="121"/>
      <c r="F604" s="121"/>
      <c r="G604"/>
      <c r="K604" s="121"/>
      <c r="P604" s="121"/>
      <c r="R604"/>
      <c r="U604" s="122"/>
      <c r="V604" s="122"/>
      <c r="W604" s="122"/>
      <c r="X604" s="101"/>
      <c r="Y604" s="101"/>
      <c r="Z604" s="101"/>
      <c r="AA604" s="101"/>
      <c r="AB604" s="101"/>
      <c r="AC604" s="101"/>
      <c r="AD604" s="108" t="e">
        <f t="shared" si="7"/>
        <v>#DIV/0!</v>
      </c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Q604" s="118"/>
      <c r="AR604" s="118"/>
      <c r="AS604" s="118"/>
      <c r="AT604" s="118"/>
    </row>
    <row r="605" spans="4:46" ht="15">
      <c r="D605" s="121"/>
      <c r="E605" s="121"/>
      <c r="F605" s="121"/>
      <c r="G605"/>
      <c r="K605" s="121"/>
      <c r="P605" s="121"/>
      <c r="R605"/>
      <c r="U605" s="122"/>
      <c r="V605" s="122"/>
      <c r="W605" s="122"/>
      <c r="X605" s="101"/>
      <c r="Y605" s="101"/>
      <c r="Z605" s="101"/>
      <c r="AA605" s="101"/>
      <c r="AB605" s="101"/>
      <c r="AC605" s="101"/>
      <c r="AD605" s="108" t="e">
        <f t="shared" si="7"/>
        <v>#DIV/0!</v>
      </c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Q605" s="118"/>
      <c r="AR605" s="118"/>
      <c r="AS605" s="118"/>
      <c r="AT605" s="118"/>
    </row>
    <row r="606" spans="4:46" ht="15">
      <c r="D606" s="121"/>
      <c r="E606" s="121"/>
      <c r="F606" s="121"/>
      <c r="G606"/>
      <c r="K606" s="121"/>
      <c r="P606" s="121"/>
      <c r="R606"/>
      <c r="U606" s="122"/>
      <c r="V606" s="122"/>
      <c r="W606" s="122"/>
      <c r="X606" s="101"/>
      <c r="Y606" s="101"/>
      <c r="Z606" s="101"/>
      <c r="AA606" s="101"/>
      <c r="AB606" s="101"/>
      <c r="AC606" s="101"/>
      <c r="AD606" s="108" t="e">
        <f t="shared" si="7"/>
        <v>#DIV/0!</v>
      </c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Q606" s="118"/>
      <c r="AR606" s="118"/>
      <c r="AS606" s="118"/>
      <c r="AT606" s="118"/>
    </row>
    <row r="607" spans="4:46" ht="15">
      <c r="D607" s="121"/>
      <c r="E607" s="121"/>
      <c r="F607" s="121"/>
      <c r="G607"/>
      <c r="K607" s="121"/>
      <c r="P607" s="121"/>
      <c r="R607"/>
      <c r="U607" s="122"/>
      <c r="V607" s="122"/>
      <c r="W607" s="122"/>
      <c r="X607" s="101"/>
      <c r="Y607" s="101"/>
      <c r="Z607" s="101"/>
      <c r="AA607" s="101"/>
      <c r="AB607" s="101"/>
      <c r="AC607" s="101"/>
      <c r="AD607" s="108" t="e">
        <f t="shared" si="7"/>
        <v>#DIV/0!</v>
      </c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Q607" s="118"/>
      <c r="AR607" s="118"/>
      <c r="AS607" s="118"/>
      <c r="AT607" s="118"/>
    </row>
    <row r="608" spans="4:46" ht="15">
      <c r="D608" s="121"/>
      <c r="E608" s="121"/>
      <c r="F608" s="121"/>
      <c r="G608"/>
      <c r="K608" s="121"/>
      <c r="P608" s="121"/>
      <c r="R608"/>
      <c r="U608" s="122"/>
      <c r="V608" s="122"/>
      <c r="W608" s="122"/>
      <c r="X608" s="101"/>
      <c r="Y608" s="101"/>
      <c r="Z608" s="101"/>
      <c r="AA608" s="101"/>
      <c r="AB608" s="101"/>
      <c r="AC608" s="101"/>
      <c r="AD608" s="108" t="e">
        <f t="shared" si="7"/>
        <v>#DIV/0!</v>
      </c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Q608" s="118"/>
      <c r="AR608" s="118"/>
      <c r="AS608" s="118"/>
      <c r="AT608" s="118"/>
    </row>
    <row r="609" spans="4:46" ht="15">
      <c r="D609" s="121"/>
      <c r="E609" s="121"/>
      <c r="F609" s="121"/>
      <c r="G609"/>
      <c r="K609" s="121"/>
      <c r="P609" s="121"/>
      <c r="R609"/>
      <c r="U609" s="122"/>
      <c r="V609" s="122"/>
      <c r="W609" s="122"/>
      <c r="X609" s="101"/>
      <c r="Y609" s="101"/>
      <c r="Z609" s="101"/>
      <c r="AA609" s="101"/>
      <c r="AB609" s="101"/>
      <c r="AC609" s="101"/>
      <c r="AD609" s="108" t="e">
        <f t="shared" si="7"/>
        <v>#DIV/0!</v>
      </c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Q609" s="118"/>
      <c r="AR609" s="118"/>
      <c r="AS609" s="118"/>
      <c r="AT609" s="118"/>
    </row>
    <row r="610" spans="4:46" ht="15">
      <c r="D610" s="121"/>
      <c r="E610" s="121"/>
      <c r="F610" s="121"/>
      <c r="G610"/>
      <c r="K610" s="121"/>
      <c r="P610" s="121"/>
      <c r="R610"/>
      <c r="U610" s="122"/>
      <c r="V610" s="122"/>
      <c r="W610" s="122"/>
      <c r="X610" s="101"/>
      <c r="Y610" s="101"/>
      <c r="Z610" s="101"/>
      <c r="AA610" s="101"/>
      <c r="AB610" s="101"/>
      <c r="AC610" s="101"/>
      <c r="AD610" s="108" t="e">
        <f t="shared" si="7"/>
        <v>#DIV/0!</v>
      </c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Q610" s="118"/>
      <c r="AR610" s="118"/>
      <c r="AS610" s="118"/>
      <c r="AT610" s="118"/>
    </row>
    <row r="611" spans="4:46" ht="15">
      <c r="D611" s="121"/>
      <c r="E611" s="121"/>
      <c r="F611" s="121"/>
      <c r="G611"/>
      <c r="K611" s="121"/>
      <c r="P611" s="121"/>
      <c r="R611"/>
      <c r="U611" s="122"/>
      <c r="V611" s="122"/>
      <c r="W611" s="122"/>
      <c r="X611" s="101"/>
      <c r="Y611" s="101"/>
      <c r="Z611" s="101"/>
      <c r="AA611" s="101"/>
      <c r="AB611" s="101"/>
      <c r="AC611" s="101"/>
      <c r="AD611" s="108" t="e">
        <f t="shared" si="7"/>
        <v>#DIV/0!</v>
      </c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Q611" s="118"/>
      <c r="AR611" s="118"/>
      <c r="AS611" s="118"/>
      <c r="AT611" s="118"/>
    </row>
    <row r="612" spans="4:46" ht="15">
      <c r="D612" s="121"/>
      <c r="E612" s="121"/>
      <c r="F612" s="121"/>
      <c r="G612"/>
      <c r="K612" s="121"/>
      <c r="P612" s="121"/>
      <c r="R612"/>
      <c r="U612" s="122"/>
      <c r="V612" s="122"/>
      <c r="W612" s="122"/>
      <c r="X612" s="101"/>
      <c r="Y612" s="101"/>
      <c r="Z612" s="101"/>
      <c r="AA612" s="101"/>
      <c r="AB612" s="101"/>
      <c r="AC612" s="101"/>
      <c r="AD612" s="108" t="e">
        <f t="shared" si="7"/>
        <v>#DIV/0!</v>
      </c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Q612" s="118"/>
      <c r="AR612" s="118"/>
      <c r="AS612" s="118"/>
      <c r="AT612" s="118"/>
    </row>
    <row r="613" spans="4:46" ht="15">
      <c r="D613" s="121"/>
      <c r="E613" s="121"/>
      <c r="F613" s="121"/>
      <c r="G613"/>
      <c r="K613" s="121"/>
      <c r="P613" s="121"/>
      <c r="R613"/>
      <c r="U613" s="122"/>
      <c r="V613" s="122"/>
      <c r="W613" s="122"/>
      <c r="X613" s="101"/>
      <c r="Y613" s="101"/>
      <c r="Z613" s="101"/>
      <c r="AA613" s="101"/>
      <c r="AB613" s="101"/>
      <c r="AC613" s="101"/>
      <c r="AD613" s="108" t="e">
        <f t="shared" si="7"/>
        <v>#DIV/0!</v>
      </c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Q613" s="118"/>
      <c r="AR613" s="118"/>
      <c r="AS613" s="118"/>
      <c r="AT613" s="118"/>
    </row>
    <row r="614" spans="4:46" ht="15">
      <c r="D614" s="121"/>
      <c r="E614" s="121"/>
      <c r="F614" s="121"/>
      <c r="G614"/>
      <c r="K614" s="121"/>
      <c r="P614" s="121"/>
      <c r="R614"/>
      <c r="U614" s="122"/>
      <c r="V614" s="122"/>
      <c r="W614" s="122"/>
      <c r="X614" s="101"/>
      <c r="Y614" s="101"/>
      <c r="Z614" s="101"/>
      <c r="AA614" s="101"/>
      <c r="AB614" s="101"/>
      <c r="AC614" s="101"/>
      <c r="AD614" s="108" t="e">
        <f t="shared" si="7"/>
        <v>#DIV/0!</v>
      </c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Q614" s="118"/>
      <c r="AR614" s="118"/>
      <c r="AS614" s="118"/>
      <c r="AT614" s="118"/>
    </row>
    <row r="615" spans="4:46" ht="15">
      <c r="D615" s="121"/>
      <c r="E615" s="121"/>
      <c r="F615" s="121"/>
      <c r="G615"/>
      <c r="K615" s="121"/>
      <c r="P615" s="121"/>
      <c r="R615"/>
      <c r="U615" s="122"/>
      <c r="V615" s="122"/>
      <c r="W615" s="122"/>
      <c r="X615" s="101"/>
      <c r="Y615" s="101"/>
      <c r="Z615" s="101"/>
      <c r="AA615" s="101"/>
      <c r="AB615" s="101"/>
      <c r="AC615" s="101"/>
      <c r="AD615" s="108" t="e">
        <f t="shared" si="7"/>
        <v>#DIV/0!</v>
      </c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Q615" s="118"/>
      <c r="AR615" s="118"/>
      <c r="AS615" s="118"/>
      <c r="AT615" s="118"/>
    </row>
    <row r="616" spans="4:46" ht="15">
      <c r="D616" s="121"/>
      <c r="E616" s="121"/>
      <c r="F616" s="121"/>
      <c r="G616"/>
      <c r="K616" s="121"/>
      <c r="P616" s="121"/>
      <c r="R616"/>
      <c r="U616" s="122"/>
      <c r="V616" s="122"/>
      <c r="W616" s="122"/>
      <c r="X616" s="101"/>
      <c r="Y616" s="101"/>
      <c r="Z616" s="101"/>
      <c r="AA616" s="101"/>
      <c r="AB616" s="101"/>
      <c r="AC616" s="101"/>
      <c r="AD616" s="108" t="e">
        <f t="shared" si="7"/>
        <v>#DIV/0!</v>
      </c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Q616" s="118"/>
      <c r="AR616" s="118"/>
      <c r="AS616" s="118"/>
      <c r="AT616" s="118"/>
    </row>
    <row r="617" spans="4:46" ht="15">
      <c r="D617" s="121"/>
      <c r="E617" s="121"/>
      <c r="F617" s="121"/>
      <c r="G617"/>
      <c r="K617" s="121"/>
      <c r="P617" s="121"/>
      <c r="R617"/>
      <c r="U617" s="122"/>
      <c r="V617" s="122"/>
      <c r="W617" s="122"/>
      <c r="X617" s="101"/>
      <c r="Y617" s="101"/>
      <c r="Z617" s="101"/>
      <c r="AA617" s="101"/>
      <c r="AB617" s="101"/>
      <c r="AC617" s="101"/>
      <c r="AD617" s="108" t="e">
        <f t="shared" si="7"/>
        <v>#DIV/0!</v>
      </c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18"/>
      <c r="AP617" s="118"/>
      <c r="AQ617" s="118"/>
      <c r="AR617" s="118"/>
      <c r="AS617" s="118"/>
      <c r="AT617" s="118"/>
    </row>
    <row r="618" spans="4:46" ht="15">
      <c r="D618" s="121"/>
      <c r="E618" s="121"/>
      <c r="F618" s="121"/>
      <c r="G618"/>
      <c r="K618" s="121"/>
      <c r="P618" s="121"/>
      <c r="R618"/>
      <c r="U618" s="122"/>
      <c r="V618" s="122"/>
      <c r="W618" s="122"/>
      <c r="X618" s="101"/>
      <c r="Y618" s="101"/>
      <c r="Z618" s="101"/>
      <c r="AA618" s="101"/>
      <c r="AB618" s="101"/>
      <c r="AC618" s="101"/>
      <c r="AD618" s="108" t="e">
        <f t="shared" si="7"/>
        <v>#DIV/0!</v>
      </c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Q618" s="118"/>
      <c r="AR618" s="118"/>
      <c r="AS618" s="118"/>
      <c r="AT618" s="118"/>
    </row>
    <row r="619" spans="4:46" ht="15">
      <c r="D619" s="121"/>
      <c r="E619" s="121"/>
      <c r="F619" s="121"/>
      <c r="G619"/>
      <c r="K619" s="121"/>
      <c r="P619" s="121"/>
      <c r="R619"/>
      <c r="U619" s="122"/>
      <c r="V619" s="122"/>
      <c r="W619" s="122"/>
      <c r="X619" s="101"/>
      <c r="Y619" s="101"/>
      <c r="Z619" s="101"/>
      <c r="AA619" s="101"/>
      <c r="AB619" s="101"/>
      <c r="AC619" s="101"/>
      <c r="AD619" s="108" t="e">
        <f t="shared" si="7"/>
        <v>#DIV/0!</v>
      </c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Q619" s="118"/>
      <c r="AR619" s="118"/>
      <c r="AS619" s="118"/>
      <c r="AT619" s="118"/>
    </row>
    <row r="620" spans="4:46" ht="15">
      <c r="D620" s="121"/>
      <c r="E620" s="121"/>
      <c r="F620" s="121"/>
      <c r="G620"/>
      <c r="K620" s="121"/>
      <c r="P620" s="121"/>
      <c r="R620"/>
      <c r="U620" s="122"/>
      <c r="V620" s="122"/>
      <c r="W620" s="122"/>
      <c r="X620" s="101"/>
      <c r="Y620" s="101"/>
      <c r="Z620" s="101"/>
      <c r="AA620" s="101"/>
      <c r="AB620" s="101"/>
      <c r="AC620" s="101"/>
      <c r="AD620" s="108" t="e">
        <f t="shared" si="7"/>
        <v>#DIV/0!</v>
      </c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Q620" s="118"/>
      <c r="AR620" s="118"/>
      <c r="AS620" s="118"/>
      <c r="AT620" s="118"/>
    </row>
    <row r="621" spans="4:46" ht="15">
      <c r="D621" s="121"/>
      <c r="E621" s="121"/>
      <c r="F621" s="121"/>
      <c r="G621"/>
      <c r="K621" s="121"/>
      <c r="P621" s="121"/>
      <c r="R621"/>
      <c r="U621" s="122"/>
      <c r="V621" s="122"/>
      <c r="W621" s="122"/>
      <c r="X621" s="101"/>
      <c r="Y621" s="101"/>
      <c r="Z621" s="101"/>
      <c r="AA621" s="101"/>
      <c r="AB621" s="101"/>
      <c r="AC621" s="101"/>
      <c r="AD621" s="108" t="e">
        <f t="shared" si="7"/>
        <v>#DIV/0!</v>
      </c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Q621" s="118"/>
      <c r="AR621" s="118"/>
      <c r="AS621" s="118"/>
      <c r="AT621" s="118"/>
    </row>
    <row r="622" spans="4:46" ht="15">
      <c r="D622" s="121"/>
      <c r="E622" s="121"/>
      <c r="F622" s="121"/>
      <c r="G622"/>
      <c r="K622" s="121"/>
      <c r="P622" s="121"/>
      <c r="R622"/>
      <c r="U622" s="122"/>
      <c r="V622" s="122"/>
      <c r="W622" s="122"/>
      <c r="X622" s="101"/>
      <c r="Y622" s="101"/>
      <c r="Z622" s="101"/>
      <c r="AA622" s="101"/>
      <c r="AB622" s="101"/>
      <c r="AC622" s="101"/>
      <c r="AD622" s="108" t="e">
        <f t="shared" si="7"/>
        <v>#DIV/0!</v>
      </c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Q622" s="118"/>
      <c r="AR622" s="118"/>
      <c r="AS622" s="118"/>
      <c r="AT622" s="118"/>
    </row>
    <row r="623" spans="4:46" ht="15">
      <c r="D623" s="121"/>
      <c r="E623" s="121"/>
      <c r="F623" s="121"/>
      <c r="G623"/>
      <c r="K623" s="121"/>
      <c r="P623" s="121"/>
      <c r="R623"/>
      <c r="U623" s="122"/>
      <c r="V623" s="122"/>
      <c r="W623" s="122"/>
      <c r="X623" s="101"/>
      <c r="Y623" s="101"/>
      <c r="Z623" s="101"/>
      <c r="AA623" s="101"/>
      <c r="AB623" s="101"/>
      <c r="AC623" s="101"/>
      <c r="AD623" s="108" t="e">
        <f t="shared" si="7"/>
        <v>#DIV/0!</v>
      </c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Q623" s="118"/>
      <c r="AR623" s="118"/>
      <c r="AS623" s="118"/>
      <c r="AT623" s="118"/>
    </row>
    <row r="624" spans="4:46" ht="15">
      <c r="D624" s="121"/>
      <c r="E624" s="121"/>
      <c r="F624" s="121"/>
      <c r="G624"/>
      <c r="K624" s="121"/>
      <c r="P624" s="121"/>
      <c r="R624"/>
      <c r="U624" s="122"/>
      <c r="V624" s="122"/>
      <c r="W624" s="122"/>
      <c r="X624" s="101"/>
      <c r="Y624" s="101"/>
      <c r="Z624" s="101"/>
      <c r="AA624" s="101"/>
      <c r="AB624" s="101"/>
      <c r="AC624" s="101"/>
      <c r="AD624" s="108" t="e">
        <f t="shared" si="7"/>
        <v>#DIV/0!</v>
      </c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Q624" s="118"/>
      <c r="AR624" s="118"/>
      <c r="AS624" s="118"/>
      <c r="AT624" s="118"/>
    </row>
    <row r="625" spans="4:46" ht="15">
      <c r="D625" s="121"/>
      <c r="E625" s="121"/>
      <c r="F625" s="121"/>
      <c r="G625"/>
      <c r="K625" s="121"/>
      <c r="P625" s="121"/>
      <c r="R625"/>
      <c r="U625" s="122"/>
      <c r="V625" s="122"/>
      <c r="W625" s="122"/>
      <c r="X625" s="101"/>
      <c r="Y625" s="101"/>
      <c r="Z625" s="101"/>
      <c r="AA625" s="101"/>
      <c r="AB625" s="101"/>
      <c r="AC625" s="101"/>
      <c r="AD625" s="108" t="e">
        <f t="shared" si="7"/>
        <v>#DIV/0!</v>
      </c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Q625" s="118"/>
      <c r="AR625" s="118"/>
      <c r="AS625" s="118"/>
      <c r="AT625" s="118"/>
    </row>
    <row r="626" spans="4:46" ht="15">
      <c r="D626" s="121"/>
      <c r="E626" s="121"/>
      <c r="F626" s="121"/>
      <c r="G626"/>
      <c r="K626" s="121"/>
      <c r="P626" s="121"/>
      <c r="R626"/>
      <c r="U626" s="122"/>
      <c r="V626" s="122"/>
      <c r="W626" s="122"/>
      <c r="X626" s="101"/>
      <c r="Y626" s="101"/>
      <c r="Z626" s="101"/>
      <c r="AA626" s="101"/>
      <c r="AB626" s="101"/>
      <c r="AC626" s="101"/>
      <c r="AD626" s="108" t="e">
        <f t="shared" si="7"/>
        <v>#DIV/0!</v>
      </c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Q626" s="118"/>
      <c r="AR626" s="118"/>
      <c r="AS626" s="118"/>
      <c r="AT626" s="118"/>
    </row>
    <row r="627" spans="4:46" ht="15">
      <c r="D627" s="121"/>
      <c r="E627" s="121"/>
      <c r="F627" s="121"/>
      <c r="G627"/>
      <c r="K627" s="121"/>
      <c r="P627" s="121"/>
      <c r="R627"/>
      <c r="U627" s="122"/>
      <c r="V627" s="122"/>
      <c r="W627" s="122"/>
      <c r="X627" s="101"/>
      <c r="Y627" s="101"/>
      <c r="Z627" s="101"/>
      <c r="AA627" s="101"/>
      <c r="AB627" s="101"/>
      <c r="AC627" s="101"/>
      <c r="AD627" s="108" t="e">
        <f t="shared" si="7"/>
        <v>#DIV/0!</v>
      </c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Q627" s="118"/>
      <c r="AR627" s="118"/>
      <c r="AS627" s="118"/>
      <c r="AT627" s="118"/>
    </row>
    <row r="628" spans="4:46" ht="15">
      <c r="D628" s="121"/>
      <c r="E628" s="121"/>
      <c r="F628" s="121"/>
      <c r="G628"/>
      <c r="K628" s="121"/>
      <c r="P628" s="121"/>
      <c r="R628"/>
      <c r="U628" s="122"/>
      <c r="V628" s="122"/>
      <c r="W628" s="122"/>
      <c r="X628" s="101"/>
      <c r="Y628" s="101"/>
      <c r="Z628" s="101"/>
      <c r="AA628" s="101"/>
      <c r="AB628" s="101"/>
      <c r="AC628" s="101"/>
      <c r="AD628" s="108" t="e">
        <f t="shared" si="7"/>
        <v>#DIV/0!</v>
      </c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Q628" s="118"/>
      <c r="AR628" s="118"/>
      <c r="AS628" s="118"/>
      <c r="AT628" s="118"/>
    </row>
    <row r="629" spans="4:46" ht="15">
      <c r="D629" s="121"/>
      <c r="E629" s="121"/>
      <c r="F629" s="121"/>
      <c r="G629"/>
      <c r="K629" s="121"/>
      <c r="P629" s="121"/>
      <c r="R629"/>
      <c r="U629" s="122"/>
      <c r="V629" s="122"/>
      <c r="W629" s="122"/>
      <c r="X629" s="101"/>
      <c r="Y629" s="101"/>
      <c r="Z629" s="101"/>
      <c r="AA629" s="101"/>
      <c r="AB629" s="101"/>
      <c r="AC629" s="101"/>
      <c r="AD629" s="108" t="e">
        <f t="shared" si="7"/>
        <v>#DIV/0!</v>
      </c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Q629" s="118"/>
      <c r="AR629" s="118"/>
      <c r="AS629" s="118"/>
      <c r="AT629" s="118"/>
    </row>
    <row r="630" spans="4:46" ht="15">
      <c r="D630" s="121"/>
      <c r="E630" s="121"/>
      <c r="F630" s="121"/>
      <c r="G630"/>
      <c r="K630" s="121"/>
      <c r="P630" s="121"/>
      <c r="R630"/>
      <c r="U630" s="122"/>
      <c r="V630" s="122"/>
      <c r="W630" s="122"/>
      <c r="X630" s="101"/>
      <c r="Y630" s="101"/>
      <c r="Z630" s="101"/>
      <c r="AA630" s="101"/>
      <c r="AB630" s="101"/>
      <c r="AC630" s="101"/>
      <c r="AD630" s="108" t="e">
        <f t="shared" si="7"/>
        <v>#DIV/0!</v>
      </c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Q630" s="118"/>
      <c r="AR630" s="118"/>
      <c r="AS630" s="118"/>
      <c r="AT630" s="118"/>
    </row>
    <row r="631" spans="4:46" ht="15">
      <c r="D631" s="121"/>
      <c r="E631" s="121"/>
      <c r="F631" s="121"/>
      <c r="G631"/>
      <c r="K631" s="121"/>
      <c r="P631" s="121"/>
      <c r="R631"/>
      <c r="U631" s="122"/>
      <c r="V631" s="122"/>
      <c r="W631" s="122"/>
      <c r="X631" s="101"/>
      <c r="Y631" s="101"/>
      <c r="Z631" s="101"/>
      <c r="AA631" s="101"/>
      <c r="AB631" s="101"/>
      <c r="AC631" s="101"/>
      <c r="AD631" s="108" t="e">
        <f t="shared" si="7"/>
        <v>#DIV/0!</v>
      </c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Q631" s="118"/>
      <c r="AR631" s="118"/>
      <c r="AS631" s="118"/>
      <c r="AT631" s="118"/>
    </row>
    <row r="632" spans="4:46" ht="15">
      <c r="D632" s="121"/>
      <c r="E632" s="121"/>
      <c r="F632" s="121"/>
      <c r="G632"/>
      <c r="K632" s="121"/>
      <c r="P632" s="121"/>
      <c r="R632"/>
      <c r="U632" s="122"/>
      <c r="V632" s="122"/>
      <c r="W632" s="122"/>
      <c r="X632" s="101"/>
      <c r="Y632" s="101"/>
      <c r="Z632" s="101"/>
      <c r="AA632" s="101"/>
      <c r="AB632" s="101"/>
      <c r="AC632" s="101"/>
      <c r="AD632" s="108" t="e">
        <f t="shared" si="7"/>
        <v>#DIV/0!</v>
      </c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Q632" s="118"/>
      <c r="AR632" s="118"/>
      <c r="AS632" s="118"/>
      <c r="AT632" s="118"/>
    </row>
    <row r="633" spans="4:46" ht="15">
      <c r="D633" s="121"/>
      <c r="E633" s="121"/>
      <c r="F633" s="121"/>
      <c r="G633"/>
      <c r="K633" s="121"/>
      <c r="P633" s="121"/>
      <c r="R633"/>
      <c r="U633" s="122"/>
      <c r="V633" s="122"/>
      <c r="W633" s="122"/>
      <c r="X633" s="101"/>
      <c r="Y633" s="101"/>
      <c r="Z633" s="101"/>
      <c r="AA633" s="101"/>
      <c r="AB633" s="101"/>
      <c r="AC633" s="101"/>
      <c r="AD633" s="108" t="e">
        <f t="shared" si="7"/>
        <v>#DIV/0!</v>
      </c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Q633" s="118"/>
      <c r="AR633" s="118"/>
      <c r="AS633" s="118"/>
      <c r="AT633" s="118"/>
    </row>
    <row r="634" spans="4:46" ht="15">
      <c r="D634" s="121"/>
      <c r="E634" s="121"/>
      <c r="F634" s="121"/>
      <c r="G634"/>
      <c r="K634" s="121"/>
      <c r="P634" s="121"/>
      <c r="R634"/>
      <c r="U634" s="122"/>
      <c r="V634" s="122"/>
      <c r="W634" s="122"/>
      <c r="X634" s="101"/>
      <c r="Y634" s="101"/>
      <c r="Z634" s="101"/>
      <c r="AA634" s="101"/>
      <c r="AB634" s="101"/>
      <c r="AC634" s="101"/>
      <c r="AD634" s="108" t="e">
        <f t="shared" si="7"/>
        <v>#DIV/0!</v>
      </c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Q634" s="118"/>
      <c r="AR634" s="118"/>
      <c r="AS634" s="118"/>
      <c r="AT634" s="118"/>
    </row>
    <row r="635" spans="4:46" ht="15">
      <c r="D635" s="121"/>
      <c r="E635" s="121"/>
      <c r="F635" s="121"/>
      <c r="G635"/>
      <c r="K635" s="121"/>
      <c r="P635" s="121"/>
      <c r="R635"/>
      <c r="U635" s="122"/>
      <c r="V635" s="122"/>
      <c r="W635" s="122"/>
      <c r="X635" s="101"/>
      <c r="Y635" s="101"/>
      <c r="Z635" s="101"/>
      <c r="AA635" s="101"/>
      <c r="AB635" s="101"/>
      <c r="AC635" s="101"/>
      <c r="AD635" s="108" t="e">
        <f t="shared" si="7"/>
        <v>#DIV/0!</v>
      </c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Q635" s="118"/>
      <c r="AR635" s="118"/>
      <c r="AS635" s="118"/>
      <c r="AT635" s="118"/>
    </row>
    <row r="636" spans="4:46" ht="15">
      <c r="D636" s="121"/>
      <c r="E636" s="121"/>
      <c r="F636" s="121"/>
      <c r="G636"/>
      <c r="K636" s="121"/>
      <c r="P636" s="121"/>
      <c r="R636"/>
      <c r="U636" s="122"/>
      <c r="V636" s="122"/>
      <c r="W636" s="122"/>
      <c r="X636" s="101"/>
      <c r="Y636" s="101"/>
      <c r="Z636" s="101"/>
      <c r="AA636" s="101"/>
      <c r="AB636" s="101"/>
      <c r="AC636" s="101"/>
      <c r="AD636" s="108" t="e">
        <f t="shared" si="7"/>
        <v>#DIV/0!</v>
      </c>
      <c r="AE636" s="118"/>
      <c r="AF636" s="118"/>
      <c r="AG636" s="118"/>
      <c r="AH636" s="118"/>
      <c r="AI636" s="118"/>
      <c r="AJ636" s="118"/>
      <c r="AK636" s="118"/>
      <c r="AL636" s="118"/>
      <c r="AM636" s="118"/>
      <c r="AN636" s="118"/>
      <c r="AO636" s="118"/>
      <c r="AP636" s="118"/>
      <c r="AQ636" s="118"/>
      <c r="AR636" s="118"/>
      <c r="AS636" s="118"/>
      <c r="AT636" s="118"/>
    </row>
    <row r="637" spans="4:46" ht="15">
      <c r="D637" s="121"/>
      <c r="E637" s="121"/>
      <c r="F637" s="121"/>
      <c r="G637"/>
      <c r="K637" s="121"/>
      <c r="P637" s="121"/>
      <c r="R637"/>
      <c r="U637" s="122"/>
      <c r="V637" s="122"/>
      <c r="W637" s="122"/>
      <c r="X637" s="101"/>
      <c r="Y637" s="101"/>
      <c r="Z637" s="101"/>
      <c r="AA637" s="101"/>
      <c r="AB637" s="101"/>
      <c r="AC637" s="101"/>
      <c r="AD637" s="108" t="e">
        <f t="shared" si="7"/>
        <v>#DIV/0!</v>
      </c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Q637" s="118"/>
      <c r="AR637" s="118"/>
      <c r="AS637" s="118"/>
      <c r="AT637" s="118"/>
    </row>
    <row r="638" spans="4:46" ht="15">
      <c r="D638" s="121"/>
      <c r="E638" s="121"/>
      <c r="F638" s="121"/>
      <c r="G638"/>
      <c r="K638" s="121"/>
      <c r="P638" s="121"/>
      <c r="R638"/>
      <c r="U638" s="122"/>
      <c r="V638" s="122"/>
      <c r="W638" s="122"/>
      <c r="X638" s="101"/>
      <c r="Y638" s="101"/>
      <c r="Z638" s="101"/>
      <c r="AA638" s="101"/>
      <c r="AB638" s="101"/>
      <c r="AC638" s="101"/>
      <c r="AD638" s="108" t="e">
        <f t="shared" si="7"/>
        <v>#DIV/0!</v>
      </c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Q638" s="118"/>
      <c r="AR638" s="118"/>
      <c r="AS638" s="118"/>
      <c r="AT638" s="118"/>
    </row>
    <row r="639" spans="4:46" ht="15">
      <c r="D639" s="121"/>
      <c r="E639" s="121"/>
      <c r="F639" s="121"/>
      <c r="G639"/>
      <c r="K639" s="121"/>
      <c r="P639" s="121"/>
      <c r="R639"/>
      <c r="U639" s="122"/>
      <c r="V639" s="122"/>
      <c r="W639" s="122"/>
      <c r="X639" s="101"/>
      <c r="Y639" s="101"/>
      <c r="Z639" s="101"/>
      <c r="AA639" s="101"/>
      <c r="AB639" s="101"/>
      <c r="AC639" s="101"/>
      <c r="AD639" s="108" t="e">
        <f t="shared" si="7"/>
        <v>#DIV/0!</v>
      </c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Q639" s="118"/>
      <c r="AR639" s="118"/>
      <c r="AS639" s="118"/>
      <c r="AT639" s="118"/>
    </row>
    <row r="640" spans="4:46" ht="15">
      <c r="D640" s="121"/>
      <c r="E640" s="121"/>
      <c r="F640" s="121"/>
      <c r="G640"/>
      <c r="K640" s="121"/>
      <c r="P640" s="121"/>
      <c r="R640"/>
      <c r="U640" s="122"/>
      <c r="V640" s="122"/>
      <c r="W640" s="122"/>
      <c r="X640" s="101"/>
      <c r="Y640" s="101"/>
      <c r="Z640" s="101"/>
      <c r="AA640" s="101"/>
      <c r="AB640" s="101"/>
      <c r="AC640" s="101"/>
      <c r="AD640" s="108" t="e">
        <f t="shared" si="7"/>
        <v>#DIV/0!</v>
      </c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Q640" s="118"/>
      <c r="AR640" s="118"/>
      <c r="AS640" s="118"/>
      <c r="AT640" s="118"/>
    </row>
    <row r="641" spans="4:46" ht="15">
      <c r="D641" s="121"/>
      <c r="E641" s="121"/>
      <c r="F641" s="121"/>
      <c r="G641"/>
      <c r="K641" s="121"/>
      <c r="P641" s="121"/>
      <c r="R641"/>
      <c r="U641" s="122"/>
      <c r="V641" s="122"/>
      <c r="W641" s="122"/>
      <c r="X641" s="101"/>
      <c r="Y641" s="101"/>
      <c r="Z641" s="101"/>
      <c r="AA641" s="101"/>
      <c r="AB641" s="101"/>
      <c r="AC641" s="101"/>
      <c r="AD641" s="108" t="e">
        <f t="shared" si="7"/>
        <v>#DIV/0!</v>
      </c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Q641" s="118"/>
      <c r="AR641" s="118"/>
      <c r="AS641" s="118"/>
      <c r="AT641" s="118"/>
    </row>
    <row r="642" spans="4:46" ht="15">
      <c r="D642" s="121"/>
      <c r="E642" s="121"/>
      <c r="F642" s="121"/>
      <c r="G642"/>
      <c r="K642" s="121"/>
      <c r="P642" s="121"/>
      <c r="R642"/>
      <c r="U642" s="122"/>
      <c r="V642" s="122"/>
      <c r="W642" s="122"/>
      <c r="X642" s="101"/>
      <c r="Y642" s="101"/>
      <c r="Z642" s="101"/>
      <c r="AA642" s="101"/>
      <c r="AB642" s="101"/>
      <c r="AC642" s="101"/>
      <c r="AD642" s="108" t="e">
        <f t="shared" si="7"/>
        <v>#DIV/0!</v>
      </c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Q642" s="118"/>
      <c r="AR642" s="118"/>
      <c r="AS642" s="118"/>
      <c r="AT642" s="118"/>
    </row>
    <row r="643" spans="4:46" ht="15">
      <c r="D643" s="121"/>
      <c r="E643" s="121"/>
      <c r="F643" s="121"/>
      <c r="G643"/>
      <c r="K643" s="121"/>
      <c r="P643" s="121"/>
      <c r="R643"/>
      <c r="U643" s="122"/>
      <c r="V643" s="122"/>
      <c r="W643" s="122"/>
      <c r="X643" s="101"/>
      <c r="Y643" s="101"/>
      <c r="Z643" s="101"/>
      <c r="AA643" s="101"/>
      <c r="AB643" s="101"/>
      <c r="AC643" s="101"/>
      <c r="AD643" s="108" t="e">
        <f t="shared" si="7"/>
        <v>#DIV/0!</v>
      </c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Q643" s="118"/>
      <c r="AR643" s="118"/>
      <c r="AS643" s="118"/>
      <c r="AT643" s="118"/>
    </row>
    <row r="644" spans="4:46" ht="15">
      <c r="D644" s="121"/>
      <c r="E644" s="121"/>
      <c r="F644" s="121"/>
      <c r="G644"/>
      <c r="K644" s="121"/>
      <c r="P644" s="121"/>
      <c r="R644"/>
      <c r="U644" s="122"/>
      <c r="V644" s="122"/>
      <c r="W644" s="122"/>
      <c r="X644" s="101"/>
      <c r="Y644" s="101"/>
      <c r="Z644" s="101"/>
      <c r="AA644" s="101"/>
      <c r="AB644" s="101"/>
      <c r="AC644" s="101"/>
      <c r="AD644" s="108" t="e">
        <f t="shared" si="7"/>
        <v>#DIV/0!</v>
      </c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Q644" s="118"/>
      <c r="AR644" s="118"/>
      <c r="AS644" s="118"/>
      <c r="AT644" s="118"/>
    </row>
    <row r="645" spans="4:46" ht="15">
      <c r="D645" s="121"/>
      <c r="E645" s="121"/>
      <c r="F645" s="121"/>
      <c r="G645"/>
      <c r="K645" s="121"/>
      <c r="P645" s="121"/>
      <c r="R645"/>
      <c r="U645" s="122"/>
      <c r="V645" s="122"/>
      <c r="W645" s="122"/>
      <c r="X645" s="101"/>
      <c r="Y645" s="101"/>
      <c r="Z645" s="101"/>
      <c r="AA645" s="101"/>
      <c r="AB645" s="101"/>
      <c r="AC645" s="101"/>
      <c r="AD645" s="108" t="e">
        <f aca="true" t="shared" si="8" ref="AD645:AD700">V645/U645</f>
        <v>#DIV/0!</v>
      </c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Q645" s="118"/>
      <c r="AR645" s="118"/>
      <c r="AS645" s="118"/>
      <c r="AT645" s="118"/>
    </row>
    <row r="646" spans="4:46" ht="15">
      <c r="D646" s="121"/>
      <c r="E646" s="121"/>
      <c r="F646" s="121"/>
      <c r="G646"/>
      <c r="K646" s="121"/>
      <c r="P646" s="121"/>
      <c r="R646"/>
      <c r="U646" s="122"/>
      <c r="V646" s="122"/>
      <c r="W646" s="122"/>
      <c r="X646" s="101"/>
      <c r="Y646" s="101"/>
      <c r="Z646" s="101"/>
      <c r="AA646" s="101"/>
      <c r="AB646" s="101"/>
      <c r="AC646" s="101"/>
      <c r="AD646" s="108" t="e">
        <f t="shared" si="8"/>
        <v>#DIV/0!</v>
      </c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Q646" s="118"/>
      <c r="AR646" s="118"/>
      <c r="AS646" s="118"/>
      <c r="AT646" s="118"/>
    </row>
    <row r="647" spans="4:46" ht="15">
      <c r="D647" s="121"/>
      <c r="E647" s="121"/>
      <c r="F647" s="121"/>
      <c r="G647"/>
      <c r="K647" s="121"/>
      <c r="P647" s="121"/>
      <c r="R647"/>
      <c r="U647" s="122"/>
      <c r="V647" s="122"/>
      <c r="W647" s="122"/>
      <c r="X647" s="101"/>
      <c r="Y647" s="101"/>
      <c r="Z647" s="101"/>
      <c r="AA647" s="101"/>
      <c r="AB647" s="101"/>
      <c r="AC647" s="101"/>
      <c r="AD647" s="108" t="e">
        <f t="shared" si="8"/>
        <v>#DIV/0!</v>
      </c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Q647" s="118"/>
      <c r="AR647" s="118"/>
      <c r="AS647" s="118"/>
      <c r="AT647" s="118"/>
    </row>
    <row r="648" spans="4:46" ht="15">
      <c r="D648" s="121"/>
      <c r="E648" s="121"/>
      <c r="F648" s="121"/>
      <c r="G648"/>
      <c r="K648" s="121"/>
      <c r="P648" s="121"/>
      <c r="R648"/>
      <c r="U648" s="122"/>
      <c r="V648" s="122"/>
      <c r="W648" s="122"/>
      <c r="X648" s="101"/>
      <c r="Y648" s="101"/>
      <c r="Z648" s="101"/>
      <c r="AA648" s="101"/>
      <c r="AB648" s="101"/>
      <c r="AC648" s="101"/>
      <c r="AD648" s="108" t="e">
        <f t="shared" si="8"/>
        <v>#DIV/0!</v>
      </c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Q648" s="118"/>
      <c r="AR648" s="118"/>
      <c r="AS648" s="118"/>
      <c r="AT648" s="118"/>
    </row>
    <row r="649" spans="4:46" ht="15">
      <c r="D649" s="121"/>
      <c r="E649" s="121"/>
      <c r="F649" s="121"/>
      <c r="G649"/>
      <c r="K649" s="121"/>
      <c r="P649" s="121"/>
      <c r="R649"/>
      <c r="U649" s="122"/>
      <c r="V649" s="122"/>
      <c r="W649" s="122"/>
      <c r="X649" s="101"/>
      <c r="Y649" s="101"/>
      <c r="Z649" s="101"/>
      <c r="AA649" s="101"/>
      <c r="AB649" s="101"/>
      <c r="AC649" s="101"/>
      <c r="AD649" s="108" t="e">
        <f t="shared" si="8"/>
        <v>#DIV/0!</v>
      </c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Q649" s="118"/>
      <c r="AR649" s="118"/>
      <c r="AS649" s="118"/>
      <c r="AT649" s="118"/>
    </row>
    <row r="650" spans="4:46" ht="15">
      <c r="D650" s="121"/>
      <c r="E650" s="121"/>
      <c r="F650" s="121"/>
      <c r="G650"/>
      <c r="K650" s="121"/>
      <c r="P650" s="121"/>
      <c r="R650"/>
      <c r="U650" s="122"/>
      <c r="V650" s="122"/>
      <c r="W650" s="122"/>
      <c r="X650" s="101"/>
      <c r="Y650" s="101"/>
      <c r="Z650" s="101"/>
      <c r="AA650" s="101"/>
      <c r="AB650" s="101"/>
      <c r="AC650" s="101"/>
      <c r="AD650" s="108" t="e">
        <f t="shared" si="8"/>
        <v>#DIV/0!</v>
      </c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Q650" s="118"/>
      <c r="AR650" s="118"/>
      <c r="AS650" s="118"/>
      <c r="AT650" s="118"/>
    </row>
    <row r="651" spans="4:46" ht="15">
      <c r="D651" s="121"/>
      <c r="E651" s="121"/>
      <c r="F651" s="121"/>
      <c r="G651"/>
      <c r="K651" s="121"/>
      <c r="P651" s="121"/>
      <c r="R651"/>
      <c r="U651" s="122"/>
      <c r="V651" s="122"/>
      <c r="W651" s="122"/>
      <c r="X651" s="101"/>
      <c r="Y651" s="101"/>
      <c r="Z651" s="101"/>
      <c r="AA651" s="101"/>
      <c r="AB651" s="101"/>
      <c r="AC651" s="101"/>
      <c r="AD651" s="108" t="e">
        <f t="shared" si="8"/>
        <v>#DIV/0!</v>
      </c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Q651" s="118"/>
      <c r="AR651" s="118"/>
      <c r="AS651" s="118"/>
      <c r="AT651" s="118"/>
    </row>
    <row r="652" spans="4:46" ht="15">
      <c r="D652" s="121"/>
      <c r="E652" s="121"/>
      <c r="F652" s="121"/>
      <c r="G652"/>
      <c r="K652" s="121"/>
      <c r="P652" s="121"/>
      <c r="R652"/>
      <c r="U652" s="122"/>
      <c r="V652" s="122"/>
      <c r="W652" s="122"/>
      <c r="X652" s="101"/>
      <c r="Y652" s="101"/>
      <c r="Z652" s="101"/>
      <c r="AA652" s="101"/>
      <c r="AB652" s="101"/>
      <c r="AC652" s="101"/>
      <c r="AD652" s="108" t="e">
        <f t="shared" si="8"/>
        <v>#DIV/0!</v>
      </c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Q652" s="118"/>
      <c r="AR652" s="118"/>
      <c r="AS652" s="118"/>
      <c r="AT652" s="118"/>
    </row>
    <row r="653" spans="4:46" ht="15">
      <c r="D653" s="121"/>
      <c r="E653" s="121"/>
      <c r="F653" s="121"/>
      <c r="G653"/>
      <c r="K653" s="121"/>
      <c r="P653" s="121"/>
      <c r="R653"/>
      <c r="U653" s="122"/>
      <c r="V653" s="122"/>
      <c r="W653" s="122"/>
      <c r="X653" s="101"/>
      <c r="Y653" s="101"/>
      <c r="Z653" s="101"/>
      <c r="AA653" s="101"/>
      <c r="AB653" s="101"/>
      <c r="AC653" s="101"/>
      <c r="AD653" s="108" t="e">
        <f t="shared" si="8"/>
        <v>#DIV/0!</v>
      </c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Q653" s="118"/>
      <c r="AR653" s="118"/>
      <c r="AS653" s="118"/>
      <c r="AT653" s="118"/>
    </row>
    <row r="654" spans="4:46" ht="15">
      <c r="D654" s="121"/>
      <c r="E654" s="121"/>
      <c r="F654" s="121"/>
      <c r="G654"/>
      <c r="K654" s="121"/>
      <c r="P654" s="121"/>
      <c r="R654"/>
      <c r="U654" s="122"/>
      <c r="V654" s="122"/>
      <c r="W654" s="122"/>
      <c r="X654" s="101"/>
      <c r="Y654" s="101"/>
      <c r="Z654" s="101"/>
      <c r="AA654" s="101"/>
      <c r="AB654" s="101"/>
      <c r="AC654" s="101"/>
      <c r="AD654" s="108" t="e">
        <f t="shared" si="8"/>
        <v>#DIV/0!</v>
      </c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Q654" s="118"/>
      <c r="AR654" s="118"/>
      <c r="AS654" s="118"/>
      <c r="AT654" s="118"/>
    </row>
    <row r="655" spans="4:46" ht="15">
      <c r="D655" s="121"/>
      <c r="E655" s="121"/>
      <c r="F655" s="121"/>
      <c r="G655"/>
      <c r="K655" s="121"/>
      <c r="P655" s="121"/>
      <c r="R655"/>
      <c r="U655" s="122"/>
      <c r="V655" s="122"/>
      <c r="W655" s="122"/>
      <c r="X655" s="101"/>
      <c r="Y655" s="101"/>
      <c r="Z655" s="101"/>
      <c r="AA655" s="101"/>
      <c r="AB655" s="101"/>
      <c r="AC655" s="101"/>
      <c r="AD655" s="108" t="e">
        <f t="shared" si="8"/>
        <v>#DIV/0!</v>
      </c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Q655" s="118"/>
      <c r="AR655" s="118"/>
      <c r="AS655" s="118"/>
      <c r="AT655" s="118"/>
    </row>
    <row r="656" spans="4:46" ht="15">
      <c r="D656" s="121"/>
      <c r="E656" s="121"/>
      <c r="F656" s="121"/>
      <c r="G656"/>
      <c r="K656" s="121"/>
      <c r="P656" s="121"/>
      <c r="R656"/>
      <c r="U656" s="122"/>
      <c r="V656" s="122"/>
      <c r="W656" s="122"/>
      <c r="X656" s="101"/>
      <c r="Y656" s="101"/>
      <c r="Z656" s="101"/>
      <c r="AA656" s="101"/>
      <c r="AB656" s="101"/>
      <c r="AC656" s="101"/>
      <c r="AD656" s="108" t="e">
        <f t="shared" si="8"/>
        <v>#DIV/0!</v>
      </c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Q656" s="118"/>
      <c r="AR656" s="118"/>
      <c r="AS656" s="118"/>
      <c r="AT656" s="118"/>
    </row>
    <row r="657" spans="4:46" ht="15">
      <c r="D657" s="121"/>
      <c r="E657" s="121"/>
      <c r="F657" s="121"/>
      <c r="G657"/>
      <c r="K657" s="121"/>
      <c r="P657" s="121"/>
      <c r="R657"/>
      <c r="U657" s="122"/>
      <c r="V657" s="122"/>
      <c r="W657" s="122"/>
      <c r="X657" s="101"/>
      <c r="Y657" s="101"/>
      <c r="Z657" s="101"/>
      <c r="AA657" s="101"/>
      <c r="AB657" s="101"/>
      <c r="AC657" s="101"/>
      <c r="AD657" s="108" t="e">
        <f t="shared" si="8"/>
        <v>#DIV/0!</v>
      </c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Q657" s="118"/>
      <c r="AR657" s="118"/>
      <c r="AS657" s="118"/>
      <c r="AT657" s="118"/>
    </row>
    <row r="658" spans="4:46" ht="15">
      <c r="D658" s="121"/>
      <c r="E658" s="121"/>
      <c r="F658" s="121"/>
      <c r="G658"/>
      <c r="K658" s="121"/>
      <c r="P658" s="121"/>
      <c r="R658"/>
      <c r="U658" s="122"/>
      <c r="V658" s="122"/>
      <c r="W658" s="122"/>
      <c r="X658" s="101"/>
      <c r="Y658" s="101"/>
      <c r="Z658" s="101"/>
      <c r="AA658" s="101"/>
      <c r="AB658" s="101"/>
      <c r="AC658" s="101"/>
      <c r="AD658" s="108" t="e">
        <f t="shared" si="8"/>
        <v>#DIV/0!</v>
      </c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Q658" s="118"/>
      <c r="AR658" s="118"/>
      <c r="AS658" s="118"/>
      <c r="AT658" s="118"/>
    </row>
    <row r="659" spans="4:46" ht="15">
      <c r="D659" s="121"/>
      <c r="E659" s="121"/>
      <c r="F659" s="121"/>
      <c r="G659"/>
      <c r="K659" s="121"/>
      <c r="P659" s="121"/>
      <c r="R659"/>
      <c r="U659" s="122"/>
      <c r="V659" s="122"/>
      <c r="W659" s="122"/>
      <c r="X659" s="101"/>
      <c r="Y659" s="101"/>
      <c r="Z659" s="101"/>
      <c r="AA659" s="101"/>
      <c r="AB659" s="101"/>
      <c r="AC659" s="101"/>
      <c r="AD659" s="108" t="e">
        <f t="shared" si="8"/>
        <v>#DIV/0!</v>
      </c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Q659" s="118"/>
      <c r="AR659" s="118"/>
      <c r="AS659" s="118"/>
      <c r="AT659" s="118"/>
    </row>
    <row r="660" spans="4:46" ht="15">
      <c r="D660" s="121"/>
      <c r="E660" s="121"/>
      <c r="F660" s="121"/>
      <c r="G660"/>
      <c r="K660" s="121"/>
      <c r="P660" s="121"/>
      <c r="R660"/>
      <c r="U660" s="122"/>
      <c r="V660" s="122"/>
      <c r="W660" s="122"/>
      <c r="X660" s="101"/>
      <c r="Y660" s="101"/>
      <c r="Z660" s="101"/>
      <c r="AA660" s="101"/>
      <c r="AB660" s="101"/>
      <c r="AC660" s="101"/>
      <c r="AD660" s="108" t="e">
        <f t="shared" si="8"/>
        <v>#DIV/0!</v>
      </c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Q660" s="118"/>
      <c r="AR660" s="118"/>
      <c r="AS660" s="118"/>
      <c r="AT660" s="118"/>
    </row>
    <row r="661" spans="4:46" ht="15">
      <c r="D661" s="121"/>
      <c r="E661" s="121"/>
      <c r="F661" s="121"/>
      <c r="G661"/>
      <c r="K661" s="121"/>
      <c r="P661" s="121"/>
      <c r="R661"/>
      <c r="U661" s="122"/>
      <c r="V661" s="122"/>
      <c r="W661" s="122"/>
      <c r="X661" s="101"/>
      <c r="Y661" s="101"/>
      <c r="Z661" s="101"/>
      <c r="AA661" s="101"/>
      <c r="AB661" s="101"/>
      <c r="AC661" s="101"/>
      <c r="AD661" s="108" t="e">
        <f t="shared" si="8"/>
        <v>#DIV/0!</v>
      </c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Q661" s="118"/>
      <c r="AR661" s="118"/>
      <c r="AS661" s="118"/>
      <c r="AT661" s="118"/>
    </row>
    <row r="662" spans="4:46" ht="15">
      <c r="D662" s="121"/>
      <c r="E662" s="121"/>
      <c r="F662" s="121"/>
      <c r="G662"/>
      <c r="K662" s="121"/>
      <c r="P662" s="121"/>
      <c r="R662"/>
      <c r="U662" s="122"/>
      <c r="V662" s="122"/>
      <c r="W662" s="122"/>
      <c r="X662" s="101"/>
      <c r="Y662" s="101"/>
      <c r="Z662" s="101"/>
      <c r="AA662" s="101"/>
      <c r="AB662" s="101"/>
      <c r="AC662" s="101"/>
      <c r="AD662" s="108" t="e">
        <f t="shared" si="8"/>
        <v>#DIV/0!</v>
      </c>
      <c r="AE662" s="118"/>
      <c r="AF662" s="118"/>
      <c r="AG662" s="118"/>
      <c r="AH662" s="118"/>
      <c r="AI662" s="118"/>
      <c r="AJ662" s="118"/>
      <c r="AK662" s="118"/>
      <c r="AL662" s="118"/>
      <c r="AM662" s="118"/>
      <c r="AN662" s="118"/>
      <c r="AO662" s="118"/>
      <c r="AP662" s="118"/>
      <c r="AQ662" s="118"/>
      <c r="AR662" s="118"/>
      <c r="AS662" s="118"/>
      <c r="AT662" s="118"/>
    </row>
    <row r="663" spans="4:46" ht="15">
      <c r="D663" s="121"/>
      <c r="E663" s="121"/>
      <c r="F663" s="121"/>
      <c r="G663"/>
      <c r="K663" s="121"/>
      <c r="P663" s="121"/>
      <c r="R663"/>
      <c r="U663" s="122"/>
      <c r="V663" s="122"/>
      <c r="W663" s="122"/>
      <c r="X663" s="101"/>
      <c r="Y663" s="101"/>
      <c r="Z663" s="101"/>
      <c r="AA663" s="101"/>
      <c r="AB663" s="101"/>
      <c r="AC663" s="101"/>
      <c r="AD663" s="108" t="e">
        <f t="shared" si="8"/>
        <v>#DIV/0!</v>
      </c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Q663" s="118"/>
      <c r="AR663" s="118"/>
      <c r="AS663" s="118"/>
      <c r="AT663" s="118"/>
    </row>
    <row r="664" spans="30:46" ht="15">
      <c r="AD664" s="108" t="e">
        <f t="shared" si="8"/>
        <v>#DIV/0!</v>
      </c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Q664" s="118"/>
      <c r="AR664" s="118"/>
      <c r="AS664" s="118"/>
      <c r="AT664" s="118"/>
    </row>
    <row r="665" spans="30:46" ht="15">
      <c r="AD665" s="108" t="e">
        <f t="shared" si="8"/>
        <v>#DIV/0!</v>
      </c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Q665" s="118"/>
      <c r="AR665" s="118"/>
      <c r="AS665" s="118"/>
      <c r="AT665" s="118"/>
    </row>
    <row r="666" spans="30:46" ht="15">
      <c r="AD666" s="108" t="e">
        <f t="shared" si="8"/>
        <v>#DIV/0!</v>
      </c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Q666" s="118"/>
      <c r="AR666" s="118"/>
      <c r="AS666" s="118"/>
      <c r="AT666" s="118"/>
    </row>
    <row r="667" spans="30:46" ht="15">
      <c r="AD667" s="108" t="e">
        <f t="shared" si="8"/>
        <v>#DIV/0!</v>
      </c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Q667" s="118"/>
      <c r="AR667" s="118"/>
      <c r="AS667" s="118"/>
      <c r="AT667" s="118"/>
    </row>
    <row r="668" spans="30:46" ht="15">
      <c r="AD668" s="108" t="e">
        <f t="shared" si="8"/>
        <v>#DIV/0!</v>
      </c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Q668" s="118"/>
      <c r="AR668" s="118"/>
      <c r="AS668" s="118"/>
      <c r="AT668" s="118"/>
    </row>
    <row r="669" spans="30:46" ht="15">
      <c r="AD669" s="108" t="e">
        <f t="shared" si="8"/>
        <v>#DIV/0!</v>
      </c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Q669" s="118"/>
      <c r="AR669" s="118"/>
      <c r="AS669" s="118"/>
      <c r="AT669" s="118"/>
    </row>
    <row r="670" spans="30:46" ht="15">
      <c r="AD670" s="108" t="e">
        <f t="shared" si="8"/>
        <v>#DIV/0!</v>
      </c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Q670" s="118"/>
      <c r="AR670" s="118"/>
      <c r="AS670" s="118"/>
      <c r="AT670" s="118"/>
    </row>
    <row r="671" spans="30:46" ht="15">
      <c r="AD671" s="108" t="e">
        <f t="shared" si="8"/>
        <v>#DIV/0!</v>
      </c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Q671" s="118"/>
      <c r="AR671" s="118"/>
      <c r="AS671" s="118"/>
      <c r="AT671" s="118"/>
    </row>
    <row r="672" spans="30:46" ht="15">
      <c r="AD672" s="108" t="e">
        <f t="shared" si="8"/>
        <v>#DIV/0!</v>
      </c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Q672" s="118"/>
      <c r="AR672" s="118"/>
      <c r="AS672" s="118"/>
      <c r="AT672" s="118"/>
    </row>
    <row r="673" spans="30:46" ht="15">
      <c r="AD673" s="108" t="e">
        <f t="shared" si="8"/>
        <v>#DIV/0!</v>
      </c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Q673" s="118"/>
      <c r="AR673" s="118"/>
      <c r="AS673" s="118"/>
      <c r="AT673" s="118"/>
    </row>
    <row r="674" spans="30:46" ht="15">
      <c r="AD674" s="108" t="e">
        <f t="shared" si="8"/>
        <v>#DIV/0!</v>
      </c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Q674" s="118"/>
      <c r="AR674" s="118"/>
      <c r="AS674" s="118"/>
      <c r="AT674" s="118"/>
    </row>
    <row r="675" spans="30:46" ht="15">
      <c r="AD675" s="10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Q675" s="118"/>
      <c r="AR675" s="118"/>
      <c r="AS675" s="118"/>
      <c r="AT675" s="118"/>
    </row>
    <row r="676" spans="30:46" ht="15">
      <c r="AD676" s="10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Q676" s="118"/>
      <c r="AR676" s="118"/>
      <c r="AS676" s="118"/>
      <c r="AT676" s="118"/>
    </row>
    <row r="677" spans="30:46" ht="15">
      <c r="AD677" s="10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Q677" s="118"/>
      <c r="AR677" s="118"/>
      <c r="AS677" s="118"/>
      <c r="AT677" s="118"/>
    </row>
    <row r="678" spans="30:46" ht="15">
      <c r="AD678" s="10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Q678" s="118"/>
      <c r="AR678" s="118"/>
      <c r="AS678" s="118"/>
      <c r="AT678" s="118"/>
    </row>
    <row r="679" spans="30:46" ht="15">
      <c r="AD679" s="108" t="e">
        <f t="shared" si="8"/>
        <v>#DIV/0!</v>
      </c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Q679" s="118"/>
      <c r="AR679" s="118"/>
      <c r="AS679" s="118"/>
      <c r="AT679" s="118"/>
    </row>
    <row r="680" spans="30:46" ht="15">
      <c r="AD680" s="10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Q680" s="118"/>
      <c r="AR680" s="118"/>
      <c r="AS680" s="118"/>
      <c r="AT680" s="118"/>
    </row>
    <row r="681" spans="30:46" ht="15">
      <c r="AD681" s="108" t="e">
        <f t="shared" si="8"/>
        <v>#DIV/0!</v>
      </c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Q681" s="118"/>
      <c r="AR681" s="118"/>
      <c r="AS681" s="118"/>
      <c r="AT681" s="118"/>
    </row>
    <row r="682" spans="30:46" ht="15">
      <c r="AD682" s="10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Q682" s="118"/>
      <c r="AR682" s="118"/>
      <c r="AS682" s="118"/>
      <c r="AT682" s="118"/>
    </row>
    <row r="683" spans="30:46" ht="15">
      <c r="AD683" s="108" t="e">
        <f t="shared" si="8"/>
        <v>#DIV/0!</v>
      </c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Q683" s="118"/>
      <c r="AR683" s="118"/>
      <c r="AS683" s="118"/>
      <c r="AT683" s="118"/>
    </row>
    <row r="684" spans="30:46" ht="15">
      <c r="AD684" s="108" t="e">
        <f t="shared" si="8"/>
        <v>#DIV/0!</v>
      </c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Q684" s="118"/>
      <c r="AR684" s="118"/>
      <c r="AS684" s="118"/>
      <c r="AT684" s="118"/>
    </row>
    <row r="685" spans="30:46" ht="15">
      <c r="AD685" s="108" t="e">
        <f t="shared" si="8"/>
        <v>#DIV/0!</v>
      </c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Q685" s="118"/>
      <c r="AR685" s="118"/>
      <c r="AS685" s="118"/>
      <c r="AT685" s="118"/>
    </row>
    <row r="686" spans="30:46" ht="15">
      <c r="AD686" s="108" t="e">
        <f t="shared" si="8"/>
        <v>#DIV/0!</v>
      </c>
      <c r="AE686" s="118"/>
      <c r="AF686" s="118"/>
      <c r="AG686" s="118"/>
      <c r="AH686" s="118"/>
      <c r="AI686" s="118"/>
      <c r="AJ686" s="118"/>
      <c r="AK686" s="118"/>
      <c r="AL686" s="118"/>
      <c r="AM686" s="118"/>
      <c r="AN686" s="118"/>
      <c r="AO686" s="118"/>
      <c r="AP686" s="118"/>
      <c r="AQ686" s="118"/>
      <c r="AR686" s="118"/>
      <c r="AS686" s="118"/>
      <c r="AT686" s="118"/>
    </row>
    <row r="687" spans="30:46" ht="15">
      <c r="AD687" s="10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Q687" s="118"/>
      <c r="AR687" s="118"/>
      <c r="AS687" s="118"/>
      <c r="AT687" s="118"/>
    </row>
    <row r="688" spans="30:46" ht="15">
      <c r="AD688" s="108" t="e">
        <f t="shared" si="8"/>
        <v>#DIV/0!</v>
      </c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Q688" s="118"/>
      <c r="AR688" s="118"/>
      <c r="AS688" s="118"/>
      <c r="AT688" s="118"/>
    </row>
    <row r="689" spans="30:46" ht="15">
      <c r="AD689" s="10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Q689" s="118"/>
      <c r="AR689" s="118"/>
      <c r="AS689" s="118"/>
      <c r="AT689" s="118"/>
    </row>
    <row r="690" spans="30:46" ht="15">
      <c r="AD690" s="108" t="e">
        <f t="shared" si="8"/>
        <v>#DIV/0!</v>
      </c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Q690" s="118"/>
      <c r="AR690" s="118"/>
      <c r="AS690" s="118"/>
      <c r="AT690" s="118"/>
    </row>
    <row r="691" spans="30:46" ht="15">
      <c r="AD691" s="108" t="e">
        <f t="shared" si="8"/>
        <v>#DIV/0!</v>
      </c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Q691" s="118"/>
      <c r="AR691" s="118"/>
      <c r="AS691" s="118"/>
      <c r="AT691" s="118"/>
    </row>
    <row r="692" spans="30:46" ht="15">
      <c r="AD692" s="108" t="e">
        <f t="shared" si="8"/>
        <v>#DIV/0!</v>
      </c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Q692" s="118"/>
      <c r="AR692" s="118"/>
      <c r="AS692" s="118"/>
      <c r="AT692" s="118"/>
    </row>
    <row r="693" spans="30:46" ht="15">
      <c r="AD693" s="108" t="e">
        <f t="shared" si="8"/>
        <v>#DIV/0!</v>
      </c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Q693" s="118"/>
      <c r="AR693" s="118"/>
      <c r="AS693" s="118"/>
      <c r="AT693" s="118"/>
    </row>
    <row r="694" spans="30:46" ht="15">
      <c r="AD694" s="108" t="e">
        <f t="shared" si="8"/>
        <v>#DIV/0!</v>
      </c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Q694" s="118"/>
      <c r="AR694" s="118"/>
      <c r="AS694" s="118"/>
      <c r="AT694" s="118"/>
    </row>
    <row r="695" spans="30:46" ht="15">
      <c r="AD695" s="108" t="e">
        <f t="shared" si="8"/>
        <v>#DIV/0!</v>
      </c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Q695" s="118"/>
      <c r="AR695" s="118"/>
      <c r="AS695" s="118"/>
      <c r="AT695" s="118"/>
    </row>
    <row r="696" spans="30:46" ht="15">
      <c r="AD696" s="108" t="e">
        <f t="shared" si="8"/>
        <v>#DIV/0!</v>
      </c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Q696" s="118"/>
      <c r="AR696" s="118"/>
      <c r="AS696" s="118"/>
      <c r="AT696" s="118"/>
    </row>
    <row r="697" spans="30:46" ht="15">
      <c r="AD697" s="108" t="e">
        <f t="shared" si="8"/>
        <v>#DIV/0!</v>
      </c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Q697" s="118"/>
      <c r="AR697" s="118"/>
      <c r="AS697" s="118"/>
      <c r="AT697" s="118"/>
    </row>
    <row r="698" spans="30:46" ht="15">
      <c r="AD698" s="108" t="e">
        <f t="shared" si="8"/>
        <v>#DIV/0!</v>
      </c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Q698" s="118"/>
      <c r="AR698" s="118"/>
      <c r="AS698" s="118"/>
      <c r="AT698" s="118"/>
    </row>
    <row r="699" spans="30:46" ht="15">
      <c r="AD699" s="108" t="e">
        <f t="shared" si="8"/>
        <v>#DIV/0!</v>
      </c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Q699" s="118"/>
      <c r="AR699" s="118"/>
      <c r="AS699" s="118"/>
      <c r="AT699" s="118"/>
    </row>
    <row r="700" spans="30:46" ht="15">
      <c r="AD700" s="108" t="e">
        <f t="shared" si="8"/>
        <v>#DIV/0!</v>
      </c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Q700" s="118"/>
      <c r="AR700" s="118"/>
      <c r="AS700" s="118"/>
      <c r="AT700" s="118"/>
    </row>
    <row r="701" spans="5:18" s="118" customFormat="1" ht="15">
      <c r="E701" s="119"/>
      <c r="F701" s="119"/>
      <c r="G701" s="119"/>
      <c r="R701" s="119"/>
    </row>
    <row r="702" spans="5:18" s="118" customFormat="1" ht="15">
      <c r="E702" s="119"/>
      <c r="F702" s="119"/>
      <c r="G702" s="119"/>
      <c r="R702" s="119"/>
    </row>
    <row r="703" spans="5:18" s="118" customFormat="1" ht="15">
      <c r="E703" s="119"/>
      <c r="F703" s="119"/>
      <c r="G703" s="119"/>
      <c r="R703" s="119"/>
    </row>
    <row r="704" spans="5:18" s="118" customFormat="1" ht="15">
      <c r="E704" s="119"/>
      <c r="F704" s="119"/>
      <c r="G704" s="119"/>
      <c r="R704" s="119"/>
    </row>
    <row r="705" spans="5:18" s="118" customFormat="1" ht="15">
      <c r="E705" s="119"/>
      <c r="F705" s="119"/>
      <c r="G705" s="119"/>
      <c r="R705" s="119"/>
    </row>
    <row r="706" spans="5:18" s="118" customFormat="1" ht="15">
      <c r="E706" s="119"/>
      <c r="F706" s="119"/>
      <c r="G706" s="119"/>
      <c r="R706" s="119"/>
    </row>
    <row r="707" spans="5:18" s="118" customFormat="1" ht="15">
      <c r="E707" s="119"/>
      <c r="F707" s="119"/>
      <c r="G707" s="119"/>
      <c r="R707" s="119"/>
    </row>
    <row r="708" spans="5:18" s="118" customFormat="1" ht="15">
      <c r="E708" s="119"/>
      <c r="F708" s="119"/>
      <c r="G708" s="119"/>
      <c r="R708" s="119"/>
    </row>
    <row r="709" spans="5:18" s="118" customFormat="1" ht="15">
      <c r="E709" s="119"/>
      <c r="F709" s="119"/>
      <c r="G709" s="119"/>
      <c r="R709" s="119"/>
    </row>
    <row r="710" spans="5:18" s="118" customFormat="1" ht="15">
      <c r="E710" s="119"/>
      <c r="F710" s="119"/>
      <c r="G710" s="119"/>
      <c r="R710" s="119"/>
    </row>
    <row r="711" spans="5:18" s="118" customFormat="1" ht="15">
      <c r="E711" s="119"/>
      <c r="F711" s="119"/>
      <c r="G711" s="119"/>
      <c r="R711" s="119"/>
    </row>
    <row r="712" spans="5:18" s="118" customFormat="1" ht="15">
      <c r="E712" s="119"/>
      <c r="F712" s="119"/>
      <c r="G712" s="119"/>
      <c r="R712" s="119"/>
    </row>
    <row r="713" spans="5:18" s="118" customFormat="1" ht="15">
      <c r="E713" s="119"/>
      <c r="F713" s="119"/>
      <c r="G713" s="119"/>
      <c r="R713" s="119"/>
    </row>
    <row r="714" spans="5:18" s="118" customFormat="1" ht="15">
      <c r="E714" s="119"/>
      <c r="F714" s="119"/>
      <c r="G714" s="119"/>
      <c r="R714" s="119"/>
    </row>
    <row r="715" spans="5:18" s="118" customFormat="1" ht="15">
      <c r="E715" s="119"/>
      <c r="F715" s="119"/>
      <c r="G715" s="119"/>
      <c r="R715" s="119"/>
    </row>
    <row r="716" spans="5:18" s="118" customFormat="1" ht="15">
      <c r="E716" s="119"/>
      <c r="F716" s="119"/>
      <c r="G716" s="119"/>
      <c r="R716" s="119"/>
    </row>
    <row r="717" spans="5:18" s="118" customFormat="1" ht="15">
      <c r="E717" s="119"/>
      <c r="F717" s="119"/>
      <c r="G717" s="119"/>
      <c r="R717" s="119"/>
    </row>
    <row r="718" spans="5:18" s="118" customFormat="1" ht="15">
      <c r="E718" s="119"/>
      <c r="F718" s="119"/>
      <c r="G718" s="119"/>
      <c r="R718" s="119"/>
    </row>
    <row r="719" spans="5:18" s="118" customFormat="1" ht="15">
      <c r="E719" s="119"/>
      <c r="F719" s="119"/>
      <c r="G719" s="119"/>
      <c r="R719" s="119"/>
    </row>
    <row r="720" spans="5:18" s="118" customFormat="1" ht="15">
      <c r="E720" s="119"/>
      <c r="F720" s="119"/>
      <c r="G720" s="119"/>
      <c r="R720" s="119"/>
    </row>
    <row r="721" spans="5:18" s="118" customFormat="1" ht="15">
      <c r="E721" s="119"/>
      <c r="F721" s="119"/>
      <c r="G721" s="119"/>
      <c r="R721" s="119"/>
    </row>
    <row r="722" spans="5:18" s="118" customFormat="1" ht="15">
      <c r="E722" s="119"/>
      <c r="F722" s="119"/>
      <c r="G722" s="119"/>
      <c r="R722" s="119"/>
    </row>
    <row r="723" spans="5:18" s="118" customFormat="1" ht="15">
      <c r="E723" s="119"/>
      <c r="F723" s="119"/>
      <c r="G723" s="119"/>
      <c r="R723" s="119"/>
    </row>
    <row r="724" spans="5:18" s="118" customFormat="1" ht="15">
      <c r="E724" s="119"/>
      <c r="F724" s="119"/>
      <c r="G724" s="119"/>
      <c r="R724" s="119"/>
    </row>
    <row r="725" spans="5:18" s="118" customFormat="1" ht="15">
      <c r="E725" s="119"/>
      <c r="F725" s="119"/>
      <c r="G725" s="119"/>
      <c r="R725" s="119"/>
    </row>
    <row r="726" spans="5:18" s="118" customFormat="1" ht="15">
      <c r="E726" s="119"/>
      <c r="F726" s="119"/>
      <c r="G726" s="119"/>
      <c r="R726" s="119"/>
    </row>
    <row r="727" spans="5:18" s="118" customFormat="1" ht="15">
      <c r="E727" s="119"/>
      <c r="F727" s="119"/>
      <c r="G727" s="119"/>
      <c r="R727" s="119"/>
    </row>
    <row r="728" spans="5:18" s="118" customFormat="1" ht="15">
      <c r="E728" s="119"/>
      <c r="F728" s="119"/>
      <c r="G728" s="119"/>
      <c r="R728" s="119"/>
    </row>
    <row r="729" spans="5:18" s="118" customFormat="1" ht="15">
      <c r="E729" s="119"/>
      <c r="F729" s="119"/>
      <c r="G729" s="119"/>
      <c r="R729" s="119"/>
    </row>
    <row r="730" spans="5:18" s="118" customFormat="1" ht="15">
      <c r="E730" s="119"/>
      <c r="F730" s="119"/>
      <c r="G730" s="119"/>
      <c r="R730" s="119"/>
    </row>
    <row r="731" spans="5:18" s="118" customFormat="1" ht="15">
      <c r="E731" s="119"/>
      <c r="F731" s="119"/>
      <c r="G731" s="119"/>
      <c r="R731" s="119"/>
    </row>
    <row r="732" spans="5:18" s="118" customFormat="1" ht="15">
      <c r="E732" s="119"/>
      <c r="F732" s="119"/>
      <c r="G732" s="119"/>
      <c r="R732" s="119"/>
    </row>
    <row r="733" spans="5:18" s="118" customFormat="1" ht="15">
      <c r="E733" s="119"/>
      <c r="F733" s="119"/>
      <c r="G733" s="119"/>
      <c r="R733" s="119"/>
    </row>
    <row r="734" spans="5:18" s="118" customFormat="1" ht="15">
      <c r="E734" s="119"/>
      <c r="F734" s="119"/>
      <c r="G734" s="119"/>
      <c r="R734" s="119"/>
    </row>
    <row r="735" spans="5:18" s="118" customFormat="1" ht="15">
      <c r="E735" s="119"/>
      <c r="F735" s="119"/>
      <c r="G735" s="119"/>
      <c r="R735" s="119"/>
    </row>
    <row r="736" spans="5:18" s="118" customFormat="1" ht="15">
      <c r="E736" s="119"/>
      <c r="F736" s="119"/>
      <c r="G736" s="119"/>
      <c r="R736" s="119"/>
    </row>
    <row r="737" spans="5:18" s="118" customFormat="1" ht="15">
      <c r="E737" s="119"/>
      <c r="F737" s="119"/>
      <c r="G737" s="119"/>
      <c r="R737" s="119"/>
    </row>
    <row r="738" spans="5:18" s="118" customFormat="1" ht="15">
      <c r="E738" s="119"/>
      <c r="F738" s="119"/>
      <c r="G738" s="119"/>
      <c r="R738" s="119"/>
    </row>
    <row r="739" spans="5:18" s="118" customFormat="1" ht="15">
      <c r="E739" s="119"/>
      <c r="F739" s="119"/>
      <c r="G739" s="119"/>
      <c r="R739" s="119"/>
    </row>
    <row r="740" spans="5:18" s="118" customFormat="1" ht="15">
      <c r="E740" s="119"/>
      <c r="F740" s="119"/>
      <c r="G740" s="119"/>
      <c r="R740" s="119"/>
    </row>
    <row r="741" spans="5:18" s="118" customFormat="1" ht="15">
      <c r="E741" s="119"/>
      <c r="F741" s="119"/>
      <c r="G741" s="119"/>
      <c r="R741" s="119"/>
    </row>
    <row r="742" spans="5:18" s="118" customFormat="1" ht="15">
      <c r="E742" s="119"/>
      <c r="F742" s="119"/>
      <c r="G742" s="119"/>
      <c r="R742" s="119"/>
    </row>
    <row r="743" spans="5:18" s="118" customFormat="1" ht="15">
      <c r="E743" s="119"/>
      <c r="F743" s="119"/>
      <c r="G743" s="119"/>
      <c r="R743" s="119"/>
    </row>
    <row r="744" spans="5:18" s="118" customFormat="1" ht="15">
      <c r="E744" s="119"/>
      <c r="F744" s="119"/>
      <c r="G744" s="119"/>
      <c r="R744" s="119"/>
    </row>
    <row r="745" spans="5:18" s="118" customFormat="1" ht="15">
      <c r="E745" s="119"/>
      <c r="F745" s="119"/>
      <c r="G745" s="119"/>
      <c r="R745" s="119"/>
    </row>
    <row r="746" spans="5:18" s="118" customFormat="1" ht="15">
      <c r="E746" s="119"/>
      <c r="F746" s="119"/>
      <c r="G746" s="119"/>
      <c r="R746" s="119"/>
    </row>
    <row r="747" spans="5:18" s="118" customFormat="1" ht="15">
      <c r="E747" s="119"/>
      <c r="F747" s="119"/>
      <c r="G747" s="119"/>
      <c r="R747" s="119"/>
    </row>
    <row r="748" spans="5:18" s="118" customFormat="1" ht="15">
      <c r="E748" s="119"/>
      <c r="F748" s="119"/>
      <c r="G748" s="119"/>
      <c r="R748" s="119"/>
    </row>
    <row r="749" spans="5:18" s="118" customFormat="1" ht="15">
      <c r="E749" s="119"/>
      <c r="F749" s="119"/>
      <c r="G749" s="119"/>
      <c r="R749" s="119"/>
    </row>
    <row r="750" spans="5:18" s="118" customFormat="1" ht="15">
      <c r="E750" s="119"/>
      <c r="F750" s="119"/>
      <c r="G750" s="119"/>
      <c r="R750" s="119"/>
    </row>
    <row r="751" spans="5:18" s="118" customFormat="1" ht="15">
      <c r="E751" s="119"/>
      <c r="F751" s="119"/>
      <c r="G751" s="119"/>
      <c r="R751" s="119"/>
    </row>
    <row r="752" spans="5:18" s="118" customFormat="1" ht="15">
      <c r="E752" s="119"/>
      <c r="F752" s="119"/>
      <c r="G752" s="119"/>
      <c r="R752" s="119"/>
    </row>
    <row r="753" spans="5:18" s="118" customFormat="1" ht="15">
      <c r="E753" s="119"/>
      <c r="F753" s="119"/>
      <c r="G753" s="119"/>
      <c r="R753" s="119"/>
    </row>
    <row r="754" spans="5:18" s="118" customFormat="1" ht="15">
      <c r="E754" s="119"/>
      <c r="F754" s="119"/>
      <c r="G754" s="119"/>
      <c r="R754" s="119"/>
    </row>
    <row r="755" spans="5:18" s="118" customFormat="1" ht="15">
      <c r="E755" s="119"/>
      <c r="F755" s="119"/>
      <c r="G755" s="119"/>
      <c r="R755" s="119"/>
    </row>
    <row r="756" spans="5:18" s="118" customFormat="1" ht="15">
      <c r="E756" s="119"/>
      <c r="F756" s="119"/>
      <c r="G756" s="119"/>
      <c r="R756" s="119"/>
    </row>
    <row r="757" spans="5:18" s="118" customFormat="1" ht="15">
      <c r="E757" s="119"/>
      <c r="F757" s="119"/>
      <c r="G757" s="119"/>
      <c r="R757" s="119"/>
    </row>
    <row r="758" spans="5:18" s="118" customFormat="1" ht="15">
      <c r="E758" s="119"/>
      <c r="F758" s="119"/>
      <c r="G758" s="119"/>
      <c r="R758" s="119"/>
    </row>
    <row r="759" spans="5:18" s="118" customFormat="1" ht="15">
      <c r="E759" s="119"/>
      <c r="F759" s="119"/>
      <c r="G759" s="119"/>
      <c r="R759" s="119"/>
    </row>
    <row r="760" spans="5:18" s="118" customFormat="1" ht="15">
      <c r="E760" s="119"/>
      <c r="F760" s="119"/>
      <c r="G760" s="119"/>
      <c r="R760" s="119"/>
    </row>
    <row r="761" spans="5:18" s="118" customFormat="1" ht="15">
      <c r="E761" s="119"/>
      <c r="F761" s="119"/>
      <c r="G761" s="119"/>
      <c r="R761" s="119"/>
    </row>
    <row r="762" spans="5:18" s="118" customFormat="1" ht="15">
      <c r="E762" s="119"/>
      <c r="F762" s="119"/>
      <c r="G762" s="119"/>
      <c r="R762" s="119"/>
    </row>
    <row r="763" spans="5:18" s="118" customFormat="1" ht="15">
      <c r="E763" s="119"/>
      <c r="F763" s="119"/>
      <c r="G763" s="119"/>
      <c r="R763" s="119"/>
    </row>
    <row r="764" spans="5:18" s="118" customFormat="1" ht="15">
      <c r="E764" s="119"/>
      <c r="F764" s="119"/>
      <c r="G764" s="119"/>
      <c r="R764" s="119"/>
    </row>
    <row r="765" spans="5:18" s="118" customFormat="1" ht="15">
      <c r="E765" s="119"/>
      <c r="F765" s="119"/>
      <c r="G765" s="119"/>
      <c r="R765" s="119"/>
    </row>
    <row r="766" spans="5:18" s="118" customFormat="1" ht="15">
      <c r="E766" s="119"/>
      <c r="F766" s="119"/>
      <c r="G766" s="119"/>
      <c r="R766" s="119"/>
    </row>
    <row r="767" spans="5:18" s="118" customFormat="1" ht="15">
      <c r="E767" s="119"/>
      <c r="F767" s="119"/>
      <c r="G767" s="119"/>
      <c r="R767" s="119"/>
    </row>
    <row r="768" spans="5:18" s="118" customFormat="1" ht="15">
      <c r="E768" s="119"/>
      <c r="F768" s="119"/>
      <c r="G768" s="119"/>
      <c r="R768" s="119"/>
    </row>
    <row r="769" spans="5:18" s="118" customFormat="1" ht="15">
      <c r="E769" s="119"/>
      <c r="F769" s="119"/>
      <c r="G769" s="119"/>
      <c r="R769" s="119"/>
    </row>
    <row r="770" spans="5:18" s="118" customFormat="1" ht="15">
      <c r="E770" s="119"/>
      <c r="F770" s="119"/>
      <c r="G770" s="119"/>
      <c r="R770" s="119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G142"/>
  <sheetViews>
    <sheetView zoomScalePageLayoutView="0" workbookViewId="0" topLeftCell="A1">
      <selection activeCell="J10" sqref="J10"/>
    </sheetView>
  </sheetViews>
  <sheetFormatPr defaultColWidth="11.421875" defaultRowHeight="15"/>
  <cols>
    <col min="1" max="1" width="33.421875" style="92" customWidth="1"/>
    <col min="2" max="2" width="21.28125" style="93" customWidth="1"/>
    <col min="3" max="3" width="23.28125" style="95" customWidth="1"/>
    <col min="4" max="5" width="11.421875" style="93" customWidth="1"/>
    <col min="6" max="6" width="14.140625" style="95" customWidth="1"/>
    <col min="7" max="7" width="20.28125" style="98" customWidth="1"/>
    <col min="8" max="16384" width="11.421875" style="93" customWidth="1"/>
  </cols>
  <sheetData>
    <row r="1" spans="2:7" ht="25.5">
      <c r="B1" s="77" t="s">
        <v>414</v>
      </c>
      <c r="C1" s="78" t="s">
        <v>415</v>
      </c>
      <c r="D1" s="77" t="s">
        <v>416</v>
      </c>
      <c r="E1" s="77" t="s">
        <v>417</v>
      </c>
      <c r="F1" s="78" t="s">
        <v>418</v>
      </c>
      <c r="G1" s="96" t="s">
        <v>544</v>
      </c>
    </row>
    <row r="2" spans="1:7" ht="51.75" customHeight="1">
      <c r="A2" s="79" t="s">
        <v>301</v>
      </c>
      <c r="B2" s="94" t="s">
        <v>419</v>
      </c>
      <c r="C2" s="76" t="s">
        <v>420</v>
      </c>
      <c r="D2" s="75" t="s">
        <v>421</v>
      </c>
      <c r="E2" s="75" t="s">
        <v>422</v>
      </c>
      <c r="F2" s="76" t="s">
        <v>423</v>
      </c>
      <c r="G2" s="75" t="s">
        <v>545</v>
      </c>
    </row>
    <row r="3" spans="1:7" ht="51.75" customHeight="1">
      <c r="A3" s="79" t="s">
        <v>302</v>
      </c>
      <c r="B3" s="94" t="s">
        <v>426</v>
      </c>
      <c r="C3" s="94" t="s">
        <v>425</v>
      </c>
      <c r="D3" s="75" t="s">
        <v>421</v>
      </c>
      <c r="E3" s="94" t="s">
        <v>422</v>
      </c>
      <c r="F3" s="94" t="s">
        <v>423</v>
      </c>
      <c r="G3" s="75" t="s">
        <v>545</v>
      </c>
    </row>
    <row r="4" spans="1:7" ht="51.75" customHeight="1">
      <c r="A4" s="79" t="s">
        <v>303</v>
      </c>
      <c r="B4" s="94" t="s">
        <v>429</v>
      </c>
      <c r="C4" s="94" t="s">
        <v>427</v>
      </c>
      <c r="D4" s="75" t="s">
        <v>421</v>
      </c>
      <c r="E4" s="94" t="s">
        <v>422</v>
      </c>
      <c r="F4" s="94" t="s">
        <v>428</v>
      </c>
      <c r="G4" s="75" t="s">
        <v>545</v>
      </c>
    </row>
    <row r="5" spans="1:7" ht="51.75" customHeight="1">
      <c r="A5" s="79" t="s">
        <v>304</v>
      </c>
      <c r="B5" s="94" t="s">
        <v>430</v>
      </c>
      <c r="C5" s="94" t="s">
        <v>425</v>
      </c>
      <c r="D5" s="75" t="s">
        <v>421</v>
      </c>
      <c r="E5" s="94" t="s">
        <v>422</v>
      </c>
      <c r="F5" s="94" t="s">
        <v>428</v>
      </c>
      <c r="G5" s="75" t="s">
        <v>545</v>
      </c>
    </row>
    <row r="6" spans="1:7" ht="51.75" customHeight="1">
      <c r="A6" s="79" t="s">
        <v>169</v>
      </c>
      <c r="B6" s="94" t="s">
        <v>431</v>
      </c>
      <c r="C6" s="94" t="s">
        <v>420</v>
      </c>
      <c r="D6" s="75" t="s">
        <v>421</v>
      </c>
      <c r="E6" s="94" t="s">
        <v>422</v>
      </c>
      <c r="F6" s="94" t="s">
        <v>428</v>
      </c>
      <c r="G6" s="75" t="s">
        <v>545</v>
      </c>
    </row>
    <row r="7" spans="1:7" ht="51.75" customHeight="1">
      <c r="A7" s="79" t="s">
        <v>305</v>
      </c>
      <c r="B7" s="94" t="s">
        <v>432</v>
      </c>
      <c r="C7" s="94" t="s">
        <v>433</v>
      </c>
      <c r="D7" s="75" t="s">
        <v>421</v>
      </c>
      <c r="E7" s="94" t="s">
        <v>422</v>
      </c>
      <c r="F7" s="94" t="s">
        <v>428</v>
      </c>
      <c r="G7" s="75" t="s">
        <v>545</v>
      </c>
    </row>
    <row r="8" spans="1:7" ht="51.75" customHeight="1">
      <c r="A8" s="79" t="s">
        <v>410</v>
      </c>
      <c r="B8" s="94" t="s">
        <v>502</v>
      </c>
      <c r="C8" s="94" t="s">
        <v>420</v>
      </c>
      <c r="D8" s="75" t="s">
        <v>421</v>
      </c>
      <c r="E8" s="94" t="s">
        <v>422</v>
      </c>
      <c r="F8" s="94" t="s">
        <v>435</v>
      </c>
      <c r="G8" s="99" t="s">
        <v>547</v>
      </c>
    </row>
    <row r="9" spans="1:7" ht="51.75" customHeight="1">
      <c r="A9" s="79" t="s">
        <v>411</v>
      </c>
      <c r="B9" s="94" t="s">
        <v>503</v>
      </c>
      <c r="C9" s="94" t="s">
        <v>445</v>
      </c>
      <c r="D9" s="75" t="s">
        <v>421</v>
      </c>
      <c r="E9" s="94" t="s">
        <v>422</v>
      </c>
      <c r="F9" s="94" t="s">
        <v>435</v>
      </c>
      <c r="G9" s="99" t="s">
        <v>547</v>
      </c>
    </row>
    <row r="10" spans="1:7" ht="51.75" customHeight="1">
      <c r="A10" s="79" t="s">
        <v>170</v>
      </c>
      <c r="B10" s="94" t="s">
        <v>434</v>
      </c>
      <c r="C10" s="94" t="s">
        <v>420</v>
      </c>
      <c r="D10" s="75" t="s">
        <v>421</v>
      </c>
      <c r="E10" s="94" t="s">
        <v>422</v>
      </c>
      <c r="F10" s="94" t="s">
        <v>435</v>
      </c>
      <c r="G10" s="99" t="s">
        <v>547</v>
      </c>
    </row>
    <row r="11" spans="1:7" ht="51.75" customHeight="1">
      <c r="A11" s="79" t="s">
        <v>306</v>
      </c>
      <c r="B11" s="94" t="s">
        <v>504</v>
      </c>
      <c r="C11" s="94" t="s">
        <v>445</v>
      </c>
      <c r="D11" s="75" t="s">
        <v>421</v>
      </c>
      <c r="E11" s="94" t="s">
        <v>422</v>
      </c>
      <c r="F11" s="94" t="s">
        <v>505</v>
      </c>
      <c r="G11" s="99" t="s">
        <v>547</v>
      </c>
    </row>
    <row r="12" spans="1:7" ht="51.75" customHeight="1">
      <c r="A12" s="79" t="s">
        <v>307</v>
      </c>
      <c r="B12" s="94" t="s">
        <v>436</v>
      </c>
      <c r="C12" s="94" t="s">
        <v>420</v>
      </c>
      <c r="D12" s="75" t="s">
        <v>421</v>
      </c>
      <c r="E12" s="94" t="s">
        <v>422</v>
      </c>
      <c r="F12" s="94" t="s">
        <v>437</v>
      </c>
      <c r="G12" s="75" t="s">
        <v>545</v>
      </c>
    </row>
    <row r="13" spans="1:7" ht="51.75" customHeight="1">
      <c r="A13" s="79" t="s">
        <v>171</v>
      </c>
      <c r="B13" s="94" t="s">
        <v>438</v>
      </c>
      <c r="C13" s="94" t="s">
        <v>424</v>
      </c>
      <c r="D13" s="75" t="s">
        <v>421</v>
      </c>
      <c r="E13" s="94" t="s">
        <v>422</v>
      </c>
      <c r="F13" s="94" t="s">
        <v>437</v>
      </c>
      <c r="G13" s="75" t="s">
        <v>545</v>
      </c>
    </row>
    <row r="14" spans="1:7" ht="51.75" customHeight="1">
      <c r="A14" s="79" t="s">
        <v>550</v>
      </c>
      <c r="B14" s="94" t="s">
        <v>551</v>
      </c>
      <c r="C14" s="94" t="s">
        <v>424</v>
      </c>
      <c r="D14" s="75" t="s">
        <v>421</v>
      </c>
      <c r="E14" s="94" t="s">
        <v>422</v>
      </c>
      <c r="F14" s="94" t="s">
        <v>437</v>
      </c>
      <c r="G14" s="75" t="s">
        <v>545</v>
      </c>
    </row>
    <row r="15" spans="1:7" ht="51.75" customHeight="1">
      <c r="A15" s="79" t="s">
        <v>313</v>
      </c>
      <c r="B15" s="94" t="s">
        <v>451</v>
      </c>
      <c r="C15" s="94" t="s">
        <v>433</v>
      </c>
      <c r="D15" s="75" t="s">
        <v>452</v>
      </c>
      <c r="E15" s="94" t="s">
        <v>422</v>
      </c>
      <c r="F15" s="94" t="s">
        <v>452</v>
      </c>
      <c r="G15" s="75" t="s">
        <v>545</v>
      </c>
    </row>
    <row r="16" spans="1:7" ht="51.75" customHeight="1">
      <c r="A16" s="79" t="s">
        <v>172</v>
      </c>
      <c r="B16" s="94" t="s">
        <v>439</v>
      </c>
      <c r="C16" s="94" t="s">
        <v>420</v>
      </c>
      <c r="D16" s="75" t="s">
        <v>421</v>
      </c>
      <c r="E16" s="94" t="s">
        <v>422</v>
      </c>
      <c r="F16" s="94" t="s">
        <v>437</v>
      </c>
      <c r="G16" s="75" t="s">
        <v>545</v>
      </c>
    </row>
    <row r="17" spans="1:7" ht="51.75" customHeight="1">
      <c r="A17" s="79" t="s">
        <v>308</v>
      </c>
      <c r="B17" s="94" t="s">
        <v>440</v>
      </c>
      <c r="C17" s="94" t="s">
        <v>424</v>
      </c>
      <c r="D17" s="75" t="s">
        <v>441</v>
      </c>
      <c r="E17" s="94" t="s">
        <v>422</v>
      </c>
      <c r="F17" s="94" t="s">
        <v>442</v>
      </c>
      <c r="G17" s="75" t="s">
        <v>545</v>
      </c>
    </row>
    <row r="18" spans="1:7" ht="51.75" customHeight="1">
      <c r="A18" s="80" t="s">
        <v>309</v>
      </c>
      <c r="B18" s="94" t="s">
        <v>443</v>
      </c>
      <c r="C18" s="94" t="s">
        <v>420</v>
      </c>
      <c r="D18" s="75" t="s">
        <v>441</v>
      </c>
      <c r="E18" s="94" t="s">
        <v>422</v>
      </c>
      <c r="F18" s="94" t="s">
        <v>442</v>
      </c>
      <c r="G18" s="75" t="s">
        <v>545</v>
      </c>
    </row>
    <row r="19" spans="1:7" ht="51.75" customHeight="1">
      <c r="A19" s="81" t="s">
        <v>310</v>
      </c>
      <c r="B19" s="94" t="s">
        <v>444</v>
      </c>
      <c r="C19" s="94" t="s">
        <v>445</v>
      </c>
      <c r="D19" s="75" t="s">
        <v>441</v>
      </c>
      <c r="E19" s="94" t="s">
        <v>422</v>
      </c>
      <c r="F19" s="94" t="s">
        <v>442</v>
      </c>
      <c r="G19" s="75" t="s">
        <v>545</v>
      </c>
    </row>
    <row r="20" spans="1:7" ht="51.75" customHeight="1">
      <c r="A20" s="81" t="s">
        <v>311</v>
      </c>
      <c r="B20" s="94" t="s">
        <v>446</v>
      </c>
      <c r="C20" s="94" t="s">
        <v>424</v>
      </c>
      <c r="D20" s="75" t="s">
        <v>441</v>
      </c>
      <c r="E20" s="94" t="s">
        <v>422</v>
      </c>
      <c r="F20" s="94" t="s">
        <v>442</v>
      </c>
      <c r="G20" s="75" t="s">
        <v>545</v>
      </c>
    </row>
    <row r="21" spans="1:7" ht="51.75" customHeight="1">
      <c r="A21" s="82" t="s">
        <v>315</v>
      </c>
      <c r="B21" s="94" t="s">
        <v>447</v>
      </c>
      <c r="C21" s="94" t="s">
        <v>425</v>
      </c>
      <c r="D21" s="75" t="s">
        <v>448</v>
      </c>
      <c r="E21" s="94" t="s">
        <v>422</v>
      </c>
      <c r="F21" s="94" t="s">
        <v>448</v>
      </c>
      <c r="G21" s="97" t="s">
        <v>546</v>
      </c>
    </row>
    <row r="22" spans="1:7" ht="51.75" customHeight="1">
      <c r="A22" s="79" t="s">
        <v>316</v>
      </c>
      <c r="B22" s="94" t="s">
        <v>455</v>
      </c>
      <c r="C22" s="94" t="s">
        <v>456</v>
      </c>
      <c r="D22" s="75" t="s">
        <v>457</v>
      </c>
      <c r="E22" s="94" t="s">
        <v>422</v>
      </c>
      <c r="F22" s="94" t="s">
        <v>457</v>
      </c>
      <c r="G22" s="97" t="s">
        <v>546</v>
      </c>
    </row>
    <row r="23" spans="1:7" ht="51.75" customHeight="1">
      <c r="A23" s="79" t="s">
        <v>317</v>
      </c>
      <c r="B23" s="94" t="s">
        <v>458</v>
      </c>
      <c r="C23" s="94" t="s">
        <v>433</v>
      </c>
      <c r="D23" s="75" t="s">
        <v>459</v>
      </c>
      <c r="E23" s="94" t="s">
        <v>422</v>
      </c>
      <c r="F23" s="94" t="s">
        <v>459</v>
      </c>
      <c r="G23" s="97" t="s">
        <v>546</v>
      </c>
    </row>
    <row r="24" spans="1:7" ht="51.75" customHeight="1">
      <c r="A24" s="81" t="s">
        <v>312</v>
      </c>
      <c r="B24" s="94" t="s">
        <v>552</v>
      </c>
      <c r="C24" s="94" t="s">
        <v>433</v>
      </c>
      <c r="D24" s="75" t="s">
        <v>421</v>
      </c>
      <c r="E24" s="94" t="s">
        <v>422</v>
      </c>
      <c r="F24" s="94" t="s">
        <v>422</v>
      </c>
      <c r="G24" s="99" t="s">
        <v>548</v>
      </c>
    </row>
    <row r="25" spans="1:7" ht="51.75" customHeight="1">
      <c r="A25" s="81" t="s">
        <v>314</v>
      </c>
      <c r="B25" s="94" t="s">
        <v>449</v>
      </c>
      <c r="C25" s="94" t="s">
        <v>425</v>
      </c>
      <c r="D25" s="75" t="s">
        <v>450</v>
      </c>
      <c r="E25" s="94" t="s">
        <v>422</v>
      </c>
      <c r="F25" s="94" t="s">
        <v>422</v>
      </c>
      <c r="G25" s="97" t="s">
        <v>546</v>
      </c>
    </row>
    <row r="26" spans="1:7" ht="51.75" customHeight="1">
      <c r="A26" s="83" t="s">
        <v>412</v>
      </c>
      <c r="B26" s="94" t="s">
        <v>506</v>
      </c>
      <c r="C26" s="94" t="s">
        <v>454</v>
      </c>
      <c r="D26" s="75" t="s">
        <v>452</v>
      </c>
      <c r="E26" s="94" t="s">
        <v>422</v>
      </c>
      <c r="F26" s="94" t="s">
        <v>452</v>
      </c>
      <c r="G26" s="99" t="s">
        <v>547</v>
      </c>
    </row>
    <row r="27" spans="1:7" ht="51.75" customHeight="1">
      <c r="A27" s="83" t="s">
        <v>413</v>
      </c>
      <c r="B27" s="94" t="s">
        <v>507</v>
      </c>
      <c r="C27" s="94" t="s">
        <v>454</v>
      </c>
      <c r="D27" s="75" t="s">
        <v>452</v>
      </c>
      <c r="E27" s="94" t="s">
        <v>422</v>
      </c>
      <c r="F27" s="94" t="s">
        <v>452</v>
      </c>
      <c r="G27" s="99" t="s">
        <v>547</v>
      </c>
    </row>
    <row r="28" spans="1:7" ht="51.75" customHeight="1">
      <c r="A28" s="83" t="s">
        <v>173</v>
      </c>
      <c r="B28" s="94" t="s">
        <v>453</v>
      </c>
      <c r="C28" s="94" t="s">
        <v>454</v>
      </c>
      <c r="D28" s="75" t="s">
        <v>452</v>
      </c>
      <c r="E28" s="94" t="s">
        <v>422</v>
      </c>
      <c r="F28" s="94" t="s">
        <v>452</v>
      </c>
      <c r="G28" s="99" t="s">
        <v>547</v>
      </c>
    </row>
    <row r="29" spans="1:7" ht="51.75" customHeight="1">
      <c r="A29" s="79" t="s">
        <v>174</v>
      </c>
      <c r="B29" s="94" t="s">
        <v>460</v>
      </c>
      <c r="C29" s="94" t="s">
        <v>454</v>
      </c>
      <c r="D29" s="75" t="s">
        <v>461</v>
      </c>
      <c r="E29" s="94" t="s">
        <v>462</v>
      </c>
      <c r="F29" s="94" t="s">
        <v>463</v>
      </c>
      <c r="G29" s="100" t="s">
        <v>545</v>
      </c>
    </row>
    <row r="30" spans="1:7" ht="51.75" customHeight="1">
      <c r="A30" s="82" t="s">
        <v>175</v>
      </c>
      <c r="B30" s="94" t="s">
        <v>464</v>
      </c>
      <c r="C30" s="94" t="s">
        <v>454</v>
      </c>
      <c r="D30" s="75" t="s">
        <v>461</v>
      </c>
      <c r="E30" s="94" t="s">
        <v>462</v>
      </c>
      <c r="F30" s="94" t="s">
        <v>463</v>
      </c>
      <c r="G30" s="99" t="s">
        <v>547</v>
      </c>
    </row>
    <row r="31" spans="1:7" ht="51.75" customHeight="1">
      <c r="A31" s="79" t="s">
        <v>318</v>
      </c>
      <c r="B31" s="94" t="s">
        <v>465</v>
      </c>
      <c r="C31" s="94" t="s">
        <v>454</v>
      </c>
      <c r="D31" s="75" t="s">
        <v>461</v>
      </c>
      <c r="E31" s="94" t="s">
        <v>462</v>
      </c>
      <c r="F31" s="94" t="s">
        <v>463</v>
      </c>
      <c r="G31" s="99" t="s">
        <v>547</v>
      </c>
    </row>
    <row r="32" spans="1:7" ht="51.75" customHeight="1">
      <c r="A32" s="82" t="s">
        <v>319</v>
      </c>
      <c r="B32" s="94" t="s">
        <v>466</v>
      </c>
      <c r="C32" s="94" t="s">
        <v>454</v>
      </c>
      <c r="D32" s="75" t="s">
        <v>461</v>
      </c>
      <c r="E32" s="94" t="s">
        <v>462</v>
      </c>
      <c r="F32" s="94" t="s">
        <v>463</v>
      </c>
      <c r="G32" s="99" t="s">
        <v>547</v>
      </c>
    </row>
    <row r="33" spans="1:7" ht="51.75" customHeight="1">
      <c r="A33" s="84" t="s">
        <v>320</v>
      </c>
      <c r="B33" s="94" t="s">
        <v>467</v>
      </c>
      <c r="C33" s="94" t="s">
        <v>420</v>
      </c>
      <c r="D33" s="75" t="s">
        <v>448</v>
      </c>
      <c r="E33" s="94" t="s">
        <v>422</v>
      </c>
      <c r="F33" s="94" t="s">
        <v>463</v>
      </c>
      <c r="G33" s="97" t="s">
        <v>546</v>
      </c>
    </row>
    <row r="34" spans="1:7" ht="51.75" customHeight="1">
      <c r="A34" s="85" t="s">
        <v>321</v>
      </c>
      <c r="B34" s="94" t="s">
        <v>468</v>
      </c>
      <c r="C34" s="94" t="s">
        <v>420</v>
      </c>
      <c r="D34" s="75" t="s">
        <v>441</v>
      </c>
      <c r="E34" s="94" t="s">
        <v>422</v>
      </c>
      <c r="F34" s="94" t="s">
        <v>441</v>
      </c>
      <c r="G34" s="97" t="s">
        <v>545</v>
      </c>
    </row>
    <row r="35" spans="1:7" ht="51.75" customHeight="1">
      <c r="A35" s="85" t="s">
        <v>322</v>
      </c>
      <c r="B35" s="94" t="s">
        <v>469</v>
      </c>
      <c r="C35" s="94" t="s">
        <v>420</v>
      </c>
      <c r="D35" s="75" t="s">
        <v>441</v>
      </c>
      <c r="E35" s="94" t="s">
        <v>422</v>
      </c>
      <c r="F35" s="94" t="s">
        <v>441</v>
      </c>
      <c r="G35" s="97" t="s">
        <v>545</v>
      </c>
    </row>
    <row r="36" spans="1:7" ht="51.75" customHeight="1">
      <c r="A36" s="85" t="s">
        <v>323</v>
      </c>
      <c r="B36" s="94" t="s">
        <v>470</v>
      </c>
      <c r="C36" s="94" t="s">
        <v>420</v>
      </c>
      <c r="D36" s="75" t="s">
        <v>441</v>
      </c>
      <c r="E36" s="94" t="s">
        <v>422</v>
      </c>
      <c r="F36" s="94" t="s">
        <v>441</v>
      </c>
      <c r="G36" s="97" t="s">
        <v>545</v>
      </c>
    </row>
    <row r="37" spans="1:7" ht="51.75" customHeight="1">
      <c r="A37" s="85" t="s">
        <v>324</v>
      </c>
      <c r="B37" s="94" t="s">
        <v>471</v>
      </c>
      <c r="C37" s="94" t="s">
        <v>420</v>
      </c>
      <c r="D37" s="75" t="s">
        <v>441</v>
      </c>
      <c r="E37" s="94" t="s">
        <v>422</v>
      </c>
      <c r="F37" s="94" t="s">
        <v>441</v>
      </c>
      <c r="G37" s="97" t="s">
        <v>545</v>
      </c>
    </row>
    <row r="38" spans="1:7" ht="51.75" customHeight="1">
      <c r="A38" s="85" t="s">
        <v>325</v>
      </c>
      <c r="B38" s="94" t="s">
        <v>472</v>
      </c>
      <c r="C38" s="94" t="s">
        <v>420</v>
      </c>
      <c r="D38" s="75" t="s">
        <v>461</v>
      </c>
      <c r="E38" s="94" t="s">
        <v>422</v>
      </c>
      <c r="F38" s="94" t="s">
        <v>463</v>
      </c>
      <c r="G38" s="97" t="s">
        <v>545</v>
      </c>
    </row>
    <row r="39" spans="1:7" ht="51.75" customHeight="1">
      <c r="A39" s="86" t="s">
        <v>344</v>
      </c>
      <c r="B39" s="94" t="s">
        <v>473</v>
      </c>
      <c r="C39" s="94" t="s">
        <v>420</v>
      </c>
      <c r="D39" s="75" t="s">
        <v>441</v>
      </c>
      <c r="E39" s="94" t="s">
        <v>462</v>
      </c>
      <c r="F39" s="94" t="s">
        <v>441</v>
      </c>
      <c r="G39" s="97" t="s">
        <v>545</v>
      </c>
    </row>
    <row r="40" spans="1:7" ht="51.75" customHeight="1">
      <c r="A40" s="86" t="s">
        <v>345</v>
      </c>
      <c r="B40" s="94" t="s">
        <v>473</v>
      </c>
      <c r="C40" s="94" t="s">
        <v>420</v>
      </c>
      <c r="D40" s="75" t="s">
        <v>441</v>
      </c>
      <c r="E40" s="94" t="s">
        <v>462</v>
      </c>
      <c r="F40" s="94" t="s">
        <v>441</v>
      </c>
      <c r="G40" s="97" t="s">
        <v>545</v>
      </c>
    </row>
    <row r="41" spans="1:7" ht="51.75" customHeight="1">
      <c r="A41" s="86" t="s">
        <v>326</v>
      </c>
      <c r="B41" s="94" t="s">
        <v>473</v>
      </c>
      <c r="C41" s="94" t="s">
        <v>420</v>
      </c>
      <c r="D41" s="75" t="s">
        <v>441</v>
      </c>
      <c r="E41" s="94" t="s">
        <v>462</v>
      </c>
      <c r="F41" s="94" t="s">
        <v>441</v>
      </c>
      <c r="G41" s="97" t="s">
        <v>545</v>
      </c>
    </row>
    <row r="42" spans="1:7" ht="51.75" customHeight="1">
      <c r="A42" s="86" t="s">
        <v>327</v>
      </c>
      <c r="B42" s="94" t="s">
        <v>473</v>
      </c>
      <c r="C42" s="94" t="s">
        <v>420</v>
      </c>
      <c r="D42" s="75" t="s">
        <v>441</v>
      </c>
      <c r="E42" s="94" t="s">
        <v>462</v>
      </c>
      <c r="F42" s="94" t="s">
        <v>441</v>
      </c>
      <c r="G42" s="97" t="s">
        <v>545</v>
      </c>
    </row>
    <row r="43" spans="1:7" ht="51.75" customHeight="1">
      <c r="A43" s="86" t="s">
        <v>328</v>
      </c>
      <c r="B43" s="94" t="s">
        <v>475</v>
      </c>
      <c r="C43" s="94" t="s">
        <v>420</v>
      </c>
      <c r="D43" s="75" t="s">
        <v>461</v>
      </c>
      <c r="E43" s="94" t="s">
        <v>462</v>
      </c>
      <c r="F43" s="94" t="s">
        <v>463</v>
      </c>
      <c r="G43" s="97" t="s">
        <v>545</v>
      </c>
    </row>
    <row r="44" spans="1:7" ht="51.75" customHeight="1">
      <c r="A44" s="87" t="s">
        <v>329</v>
      </c>
      <c r="B44" s="94" t="s">
        <v>474</v>
      </c>
      <c r="C44" s="94" t="s">
        <v>420</v>
      </c>
      <c r="D44" s="75" t="s">
        <v>441</v>
      </c>
      <c r="E44" s="94" t="s">
        <v>462</v>
      </c>
      <c r="F44" s="94" t="s">
        <v>441</v>
      </c>
      <c r="G44" s="97" t="s">
        <v>545</v>
      </c>
    </row>
    <row r="45" spans="1:7" ht="51.75" customHeight="1">
      <c r="A45" s="87" t="s">
        <v>330</v>
      </c>
      <c r="B45" s="94" t="s">
        <v>474</v>
      </c>
      <c r="C45" s="94" t="s">
        <v>420</v>
      </c>
      <c r="D45" s="75" t="s">
        <v>441</v>
      </c>
      <c r="E45" s="94" t="s">
        <v>462</v>
      </c>
      <c r="F45" s="94" t="s">
        <v>441</v>
      </c>
      <c r="G45" s="97" t="s">
        <v>545</v>
      </c>
    </row>
    <row r="46" spans="1:7" ht="51.75" customHeight="1">
      <c r="A46" s="87" t="s">
        <v>331</v>
      </c>
      <c r="B46" s="94" t="s">
        <v>474</v>
      </c>
      <c r="C46" s="94" t="s">
        <v>420</v>
      </c>
      <c r="D46" s="75" t="s">
        <v>441</v>
      </c>
      <c r="E46" s="94" t="s">
        <v>462</v>
      </c>
      <c r="F46" s="94" t="s">
        <v>441</v>
      </c>
      <c r="G46" s="97" t="s">
        <v>545</v>
      </c>
    </row>
    <row r="47" spans="1:7" ht="51.75" customHeight="1">
      <c r="A47" s="87" t="s">
        <v>332</v>
      </c>
      <c r="B47" s="94" t="s">
        <v>474</v>
      </c>
      <c r="C47" s="94" t="s">
        <v>420</v>
      </c>
      <c r="D47" s="75" t="s">
        <v>441</v>
      </c>
      <c r="E47" s="94" t="s">
        <v>462</v>
      </c>
      <c r="F47" s="94" t="s">
        <v>441</v>
      </c>
      <c r="G47" s="97" t="s">
        <v>545</v>
      </c>
    </row>
    <row r="48" spans="1:7" ht="51.75" customHeight="1">
      <c r="A48" s="87" t="s">
        <v>333</v>
      </c>
      <c r="B48" s="94" t="s">
        <v>475</v>
      </c>
      <c r="C48" s="94" t="s">
        <v>420</v>
      </c>
      <c r="D48" s="75" t="s">
        <v>461</v>
      </c>
      <c r="E48" s="94" t="s">
        <v>462</v>
      </c>
      <c r="F48" s="94" t="s">
        <v>463</v>
      </c>
      <c r="G48" s="97" t="s">
        <v>545</v>
      </c>
    </row>
    <row r="49" spans="1:7" ht="51.75" customHeight="1">
      <c r="A49" s="86" t="s">
        <v>334</v>
      </c>
      <c r="B49" s="94" t="s">
        <v>476</v>
      </c>
      <c r="C49" s="94" t="s">
        <v>420</v>
      </c>
      <c r="D49" s="75" t="s">
        <v>441</v>
      </c>
      <c r="E49" s="94" t="s">
        <v>462</v>
      </c>
      <c r="F49" s="94" t="s">
        <v>441</v>
      </c>
      <c r="G49" s="97" t="s">
        <v>545</v>
      </c>
    </row>
    <row r="50" spans="1:7" ht="51.75" customHeight="1">
      <c r="A50" s="86" t="s">
        <v>335</v>
      </c>
      <c r="B50" s="94" t="s">
        <v>476</v>
      </c>
      <c r="C50" s="94" t="s">
        <v>420</v>
      </c>
      <c r="D50" s="75" t="s">
        <v>441</v>
      </c>
      <c r="E50" s="94" t="s">
        <v>462</v>
      </c>
      <c r="F50" s="94" t="s">
        <v>441</v>
      </c>
      <c r="G50" s="97" t="s">
        <v>545</v>
      </c>
    </row>
    <row r="51" spans="1:7" ht="51.75" customHeight="1">
      <c r="A51" s="86" t="s">
        <v>336</v>
      </c>
      <c r="B51" s="94" t="s">
        <v>476</v>
      </c>
      <c r="C51" s="94" t="s">
        <v>420</v>
      </c>
      <c r="D51" s="75" t="s">
        <v>441</v>
      </c>
      <c r="E51" s="94" t="s">
        <v>462</v>
      </c>
      <c r="F51" s="94" t="s">
        <v>441</v>
      </c>
      <c r="G51" s="97" t="s">
        <v>545</v>
      </c>
    </row>
    <row r="52" spans="1:7" ht="51.75" customHeight="1">
      <c r="A52" s="86" t="s">
        <v>337</v>
      </c>
      <c r="B52" s="94" t="s">
        <v>476</v>
      </c>
      <c r="C52" s="94" t="s">
        <v>420</v>
      </c>
      <c r="D52" s="75" t="s">
        <v>441</v>
      </c>
      <c r="E52" s="94" t="s">
        <v>462</v>
      </c>
      <c r="F52" s="94" t="s">
        <v>441</v>
      </c>
      <c r="G52" s="97" t="s">
        <v>545</v>
      </c>
    </row>
    <row r="53" spans="1:7" ht="51.75" customHeight="1">
      <c r="A53" s="86" t="s">
        <v>338</v>
      </c>
      <c r="B53" s="94" t="s">
        <v>475</v>
      </c>
      <c r="C53" s="94" t="s">
        <v>420</v>
      </c>
      <c r="D53" s="75" t="s">
        <v>461</v>
      </c>
      <c r="E53" s="94" t="s">
        <v>462</v>
      </c>
      <c r="F53" s="94" t="s">
        <v>463</v>
      </c>
      <c r="G53" s="97" t="s">
        <v>545</v>
      </c>
    </row>
    <row r="54" spans="1:7" ht="51.75" customHeight="1">
      <c r="A54" s="86" t="s">
        <v>339</v>
      </c>
      <c r="B54" s="94" t="s">
        <v>476</v>
      </c>
      <c r="C54" s="94" t="s">
        <v>420</v>
      </c>
      <c r="D54" s="75" t="s">
        <v>441</v>
      </c>
      <c r="E54" s="94" t="s">
        <v>462</v>
      </c>
      <c r="F54" s="94" t="s">
        <v>441</v>
      </c>
      <c r="G54" s="97" t="s">
        <v>545</v>
      </c>
    </row>
    <row r="55" spans="1:7" ht="51.75" customHeight="1">
      <c r="A55" s="86" t="s">
        <v>340</v>
      </c>
      <c r="B55" s="94" t="s">
        <v>476</v>
      </c>
      <c r="C55" s="94" t="s">
        <v>420</v>
      </c>
      <c r="D55" s="75" t="s">
        <v>441</v>
      </c>
      <c r="E55" s="94" t="s">
        <v>462</v>
      </c>
      <c r="F55" s="94" t="s">
        <v>441</v>
      </c>
      <c r="G55" s="97" t="s">
        <v>545</v>
      </c>
    </row>
    <row r="56" spans="1:7" ht="51.75" customHeight="1">
      <c r="A56" s="86" t="s">
        <v>341</v>
      </c>
      <c r="B56" s="94" t="s">
        <v>476</v>
      </c>
      <c r="C56" s="94" t="s">
        <v>420</v>
      </c>
      <c r="D56" s="75" t="s">
        <v>441</v>
      </c>
      <c r="E56" s="94" t="s">
        <v>462</v>
      </c>
      <c r="F56" s="94" t="s">
        <v>441</v>
      </c>
      <c r="G56" s="97" t="s">
        <v>545</v>
      </c>
    </row>
    <row r="57" spans="1:7" ht="51.75" customHeight="1">
      <c r="A57" s="86" t="s">
        <v>342</v>
      </c>
      <c r="B57" s="94" t="s">
        <v>476</v>
      </c>
      <c r="C57" s="94" t="s">
        <v>420</v>
      </c>
      <c r="D57" s="75" t="s">
        <v>441</v>
      </c>
      <c r="E57" s="94" t="s">
        <v>462</v>
      </c>
      <c r="F57" s="94" t="s">
        <v>441</v>
      </c>
      <c r="G57" s="97" t="s">
        <v>545</v>
      </c>
    </row>
    <row r="58" spans="1:7" ht="51.75" customHeight="1">
      <c r="A58" s="86" t="s">
        <v>343</v>
      </c>
      <c r="B58" s="94" t="s">
        <v>475</v>
      </c>
      <c r="C58" s="94" t="s">
        <v>420</v>
      </c>
      <c r="D58" s="75" t="s">
        <v>461</v>
      </c>
      <c r="E58" s="94" t="s">
        <v>462</v>
      </c>
      <c r="F58" s="94" t="s">
        <v>463</v>
      </c>
      <c r="G58" s="97" t="s">
        <v>545</v>
      </c>
    </row>
    <row r="59" spans="1:7" ht="51.75" customHeight="1">
      <c r="A59" s="88" t="s">
        <v>346</v>
      </c>
      <c r="B59" s="94" t="s">
        <v>475</v>
      </c>
      <c r="C59" s="94" t="s">
        <v>420</v>
      </c>
      <c r="D59" s="75" t="s">
        <v>461</v>
      </c>
      <c r="E59" s="94" t="s">
        <v>462</v>
      </c>
      <c r="F59" s="94" t="s">
        <v>463</v>
      </c>
      <c r="G59" s="97" t="s">
        <v>545</v>
      </c>
    </row>
    <row r="60" spans="1:7" ht="51.75" customHeight="1">
      <c r="A60" s="86" t="s">
        <v>347</v>
      </c>
      <c r="B60" s="94" t="s">
        <v>477</v>
      </c>
      <c r="C60" s="94" t="s">
        <v>420</v>
      </c>
      <c r="D60" s="75" t="s">
        <v>441</v>
      </c>
      <c r="E60" s="94" t="s">
        <v>462</v>
      </c>
      <c r="F60" s="94" t="s">
        <v>441</v>
      </c>
      <c r="G60" s="99" t="s">
        <v>546</v>
      </c>
    </row>
    <row r="61" spans="1:7" ht="51.75" customHeight="1">
      <c r="A61" s="86" t="s">
        <v>348</v>
      </c>
      <c r="B61" s="94" t="s">
        <v>477</v>
      </c>
      <c r="C61" s="94" t="s">
        <v>420</v>
      </c>
      <c r="D61" s="75" t="s">
        <v>441</v>
      </c>
      <c r="E61" s="94" t="s">
        <v>462</v>
      </c>
      <c r="F61" s="94" t="s">
        <v>441</v>
      </c>
      <c r="G61" s="99" t="s">
        <v>546</v>
      </c>
    </row>
    <row r="62" spans="1:7" ht="51.75" customHeight="1">
      <c r="A62" s="86" t="s">
        <v>349</v>
      </c>
      <c r="B62" s="94" t="s">
        <v>477</v>
      </c>
      <c r="C62" s="94" t="s">
        <v>420</v>
      </c>
      <c r="D62" s="75" t="s">
        <v>441</v>
      </c>
      <c r="E62" s="94" t="s">
        <v>462</v>
      </c>
      <c r="F62" s="94" t="s">
        <v>441</v>
      </c>
      <c r="G62" s="99" t="s">
        <v>546</v>
      </c>
    </row>
    <row r="63" spans="1:7" ht="51.75" customHeight="1">
      <c r="A63" s="86" t="s">
        <v>350</v>
      </c>
      <c r="B63" s="94" t="s">
        <v>477</v>
      </c>
      <c r="C63" s="94" t="s">
        <v>420</v>
      </c>
      <c r="D63" s="75" t="s">
        <v>441</v>
      </c>
      <c r="E63" s="94" t="s">
        <v>462</v>
      </c>
      <c r="F63" s="94" t="s">
        <v>441</v>
      </c>
      <c r="G63" s="99" t="s">
        <v>546</v>
      </c>
    </row>
    <row r="64" spans="1:7" ht="51.75" customHeight="1">
      <c r="A64" s="86" t="s">
        <v>351</v>
      </c>
      <c r="B64" s="94" t="s">
        <v>478</v>
      </c>
      <c r="C64" s="94" t="s">
        <v>420</v>
      </c>
      <c r="D64" s="75" t="s">
        <v>461</v>
      </c>
      <c r="E64" s="94" t="s">
        <v>462</v>
      </c>
      <c r="F64" s="94" t="s">
        <v>463</v>
      </c>
      <c r="G64" s="99" t="s">
        <v>546</v>
      </c>
    </row>
    <row r="65" spans="1:7" ht="51.75" customHeight="1">
      <c r="A65" s="85" t="s">
        <v>352</v>
      </c>
      <c r="B65" s="94" t="s">
        <v>479</v>
      </c>
      <c r="C65" s="94" t="s">
        <v>420</v>
      </c>
      <c r="D65" s="75" t="s">
        <v>441</v>
      </c>
      <c r="E65" s="94" t="s">
        <v>462</v>
      </c>
      <c r="F65" s="94" t="s">
        <v>441</v>
      </c>
      <c r="G65" s="99" t="s">
        <v>546</v>
      </c>
    </row>
    <row r="66" spans="1:7" ht="51.75" customHeight="1">
      <c r="A66" s="85" t="s">
        <v>353</v>
      </c>
      <c r="B66" s="94" t="s">
        <v>479</v>
      </c>
      <c r="C66" s="94" t="s">
        <v>420</v>
      </c>
      <c r="D66" s="75" t="s">
        <v>441</v>
      </c>
      <c r="E66" s="94" t="s">
        <v>462</v>
      </c>
      <c r="F66" s="94" t="s">
        <v>441</v>
      </c>
      <c r="G66" s="99" t="s">
        <v>546</v>
      </c>
    </row>
    <row r="67" spans="1:7" ht="51.75" customHeight="1">
      <c r="A67" s="85" t="s">
        <v>354</v>
      </c>
      <c r="B67" s="94" t="s">
        <v>479</v>
      </c>
      <c r="C67" s="94" t="s">
        <v>420</v>
      </c>
      <c r="D67" s="75" t="s">
        <v>441</v>
      </c>
      <c r="E67" s="94" t="s">
        <v>462</v>
      </c>
      <c r="F67" s="94" t="s">
        <v>441</v>
      </c>
      <c r="G67" s="99" t="s">
        <v>546</v>
      </c>
    </row>
    <row r="68" spans="1:7" ht="51.75" customHeight="1">
      <c r="A68" s="85" t="s">
        <v>355</v>
      </c>
      <c r="B68" s="94" t="s">
        <v>479</v>
      </c>
      <c r="C68" s="94" t="s">
        <v>420</v>
      </c>
      <c r="D68" s="75" t="s">
        <v>441</v>
      </c>
      <c r="E68" s="94" t="s">
        <v>462</v>
      </c>
      <c r="F68" s="94" t="s">
        <v>441</v>
      </c>
      <c r="G68" s="99" t="s">
        <v>546</v>
      </c>
    </row>
    <row r="69" spans="1:7" ht="51.75" customHeight="1">
      <c r="A69" s="85" t="s">
        <v>356</v>
      </c>
      <c r="B69" s="94" t="s">
        <v>478</v>
      </c>
      <c r="C69" s="94" t="s">
        <v>420</v>
      </c>
      <c r="D69" s="75" t="s">
        <v>461</v>
      </c>
      <c r="E69" s="94" t="s">
        <v>462</v>
      </c>
      <c r="F69" s="94" t="s">
        <v>463</v>
      </c>
      <c r="G69" s="99" t="s">
        <v>546</v>
      </c>
    </row>
    <row r="70" spans="1:7" ht="51.75" customHeight="1">
      <c r="A70" s="89" t="s">
        <v>357</v>
      </c>
      <c r="B70" s="94" t="s">
        <v>480</v>
      </c>
      <c r="C70" s="94" t="s">
        <v>420</v>
      </c>
      <c r="D70" s="75" t="s">
        <v>441</v>
      </c>
      <c r="E70" s="94" t="s">
        <v>462</v>
      </c>
      <c r="F70" s="94" t="s">
        <v>441</v>
      </c>
      <c r="G70" s="99" t="s">
        <v>546</v>
      </c>
    </row>
    <row r="71" spans="1:7" ht="51.75" customHeight="1">
      <c r="A71" s="89" t="s">
        <v>358</v>
      </c>
      <c r="B71" s="94" t="s">
        <v>480</v>
      </c>
      <c r="C71" s="94" t="s">
        <v>420</v>
      </c>
      <c r="D71" s="75" t="s">
        <v>441</v>
      </c>
      <c r="E71" s="94" t="s">
        <v>462</v>
      </c>
      <c r="F71" s="94" t="s">
        <v>441</v>
      </c>
      <c r="G71" s="99" t="s">
        <v>546</v>
      </c>
    </row>
    <row r="72" spans="1:7" ht="51.75" customHeight="1">
      <c r="A72" s="89" t="s">
        <v>359</v>
      </c>
      <c r="B72" s="94" t="s">
        <v>480</v>
      </c>
      <c r="C72" s="94" t="s">
        <v>420</v>
      </c>
      <c r="D72" s="75" t="s">
        <v>441</v>
      </c>
      <c r="E72" s="94" t="s">
        <v>462</v>
      </c>
      <c r="F72" s="94" t="s">
        <v>441</v>
      </c>
      <c r="G72" s="99" t="s">
        <v>546</v>
      </c>
    </row>
    <row r="73" spans="1:7" ht="51.75" customHeight="1">
      <c r="A73" s="89" t="s">
        <v>360</v>
      </c>
      <c r="B73" s="94" t="s">
        <v>480</v>
      </c>
      <c r="C73" s="94" t="s">
        <v>420</v>
      </c>
      <c r="D73" s="75" t="s">
        <v>441</v>
      </c>
      <c r="E73" s="94" t="s">
        <v>462</v>
      </c>
      <c r="F73" s="94" t="s">
        <v>441</v>
      </c>
      <c r="G73" s="99" t="s">
        <v>546</v>
      </c>
    </row>
    <row r="74" spans="1:7" ht="51.75" customHeight="1">
      <c r="A74" s="89" t="s">
        <v>361</v>
      </c>
      <c r="B74" s="94" t="s">
        <v>478</v>
      </c>
      <c r="C74" s="94" t="s">
        <v>420</v>
      </c>
      <c r="D74" s="75" t="s">
        <v>461</v>
      </c>
      <c r="E74" s="94" t="s">
        <v>462</v>
      </c>
      <c r="F74" s="94" t="s">
        <v>463</v>
      </c>
      <c r="G74" s="99" t="s">
        <v>546</v>
      </c>
    </row>
    <row r="75" spans="1:7" ht="51.75" customHeight="1">
      <c r="A75" s="90" t="s">
        <v>362</v>
      </c>
      <c r="B75" s="94" t="s">
        <v>481</v>
      </c>
      <c r="C75" s="94" t="s">
        <v>420</v>
      </c>
      <c r="D75" s="75" t="s">
        <v>441</v>
      </c>
      <c r="E75" s="94" t="s">
        <v>462</v>
      </c>
      <c r="F75" s="94" t="s">
        <v>441</v>
      </c>
      <c r="G75" s="99" t="s">
        <v>546</v>
      </c>
    </row>
    <row r="76" spans="1:7" ht="51.75" customHeight="1">
      <c r="A76" s="90" t="s">
        <v>363</v>
      </c>
      <c r="B76" s="94" t="s">
        <v>481</v>
      </c>
      <c r="C76" s="94" t="s">
        <v>420</v>
      </c>
      <c r="D76" s="75" t="s">
        <v>441</v>
      </c>
      <c r="E76" s="94" t="s">
        <v>462</v>
      </c>
      <c r="F76" s="94" t="s">
        <v>441</v>
      </c>
      <c r="G76" s="99" t="s">
        <v>546</v>
      </c>
    </row>
    <row r="77" spans="1:7" ht="51.75" customHeight="1">
      <c r="A77" s="90" t="s">
        <v>364</v>
      </c>
      <c r="B77" s="94" t="s">
        <v>481</v>
      </c>
      <c r="C77" s="94" t="s">
        <v>420</v>
      </c>
      <c r="D77" s="75" t="s">
        <v>441</v>
      </c>
      <c r="E77" s="94" t="s">
        <v>462</v>
      </c>
      <c r="F77" s="94" t="s">
        <v>441</v>
      </c>
      <c r="G77" s="99" t="s">
        <v>546</v>
      </c>
    </row>
    <row r="78" spans="1:7" ht="51.75" customHeight="1">
      <c r="A78" s="90" t="s">
        <v>365</v>
      </c>
      <c r="B78" s="94" t="s">
        <v>481</v>
      </c>
      <c r="C78" s="94" t="s">
        <v>420</v>
      </c>
      <c r="D78" s="75" t="s">
        <v>441</v>
      </c>
      <c r="E78" s="94" t="s">
        <v>462</v>
      </c>
      <c r="F78" s="94" t="s">
        <v>441</v>
      </c>
      <c r="G78" s="99" t="s">
        <v>546</v>
      </c>
    </row>
    <row r="79" spans="1:7" ht="51.75" customHeight="1">
      <c r="A79" s="90" t="s">
        <v>366</v>
      </c>
      <c r="B79" s="94" t="s">
        <v>478</v>
      </c>
      <c r="C79" s="94" t="s">
        <v>420</v>
      </c>
      <c r="D79" s="75" t="s">
        <v>461</v>
      </c>
      <c r="E79" s="94" t="s">
        <v>462</v>
      </c>
      <c r="F79" s="94" t="s">
        <v>463</v>
      </c>
      <c r="G79" s="99" t="s">
        <v>546</v>
      </c>
    </row>
    <row r="80" spans="1:7" ht="51.75" customHeight="1">
      <c r="A80" s="91" t="s">
        <v>367</v>
      </c>
      <c r="B80" s="94" t="s">
        <v>478</v>
      </c>
      <c r="C80" s="94" t="s">
        <v>420</v>
      </c>
      <c r="D80" s="75" t="s">
        <v>461</v>
      </c>
      <c r="E80" s="94" t="s">
        <v>462</v>
      </c>
      <c r="F80" s="94" t="s">
        <v>463</v>
      </c>
      <c r="G80" s="99" t="s">
        <v>546</v>
      </c>
    </row>
    <row r="81" spans="1:7" ht="51.75" customHeight="1">
      <c r="A81" s="82" t="s">
        <v>368</v>
      </c>
      <c r="B81" s="94" t="s">
        <v>508</v>
      </c>
      <c r="C81" s="94" t="s">
        <v>482</v>
      </c>
      <c r="D81" s="75" t="s">
        <v>441</v>
      </c>
      <c r="E81" s="94" t="s">
        <v>512</v>
      </c>
      <c r="F81" s="94" t="s">
        <v>441</v>
      </c>
      <c r="G81" s="97" t="s">
        <v>549</v>
      </c>
    </row>
    <row r="82" spans="1:7" ht="51.75" customHeight="1">
      <c r="A82" s="82" t="s">
        <v>369</v>
      </c>
      <c r="B82" s="94" t="s">
        <v>511</v>
      </c>
      <c r="C82" s="94" t="s">
        <v>482</v>
      </c>
      <c r="D82" s="75" t="s">
        <v>441</v>
      </c>
      <c r="E82" s="94" t="s">
        <v>512</v>
      </c>
      <c r="F82" s="94" t="s">
        <v>441</v>
      </c>
      <c r="G82" s="97" t="s">
        <v>549</v>
      </c>
    </row>
    <row r="83" spans="1:7" ht="51.75" customHeight="1">
      <c r="A83" s="82" t="s">
        <v>370</v>
      </c>
      <c r="B83" s="94" t="s">
        <v>509</v>
      </c>
      <c r="C83" s="94" t="s">
        <v>482</v>
      </c>
      <c r="D83" s="75" t="s">
        <v>441</v>
      </c>
      <c r="E83" s="94" t="s">
        <v>512</v>
      </c>
      <c r="F83" s="94" t="s">
        <v>441</v>
      </c>
      <c r="G83" s="97" t="s">
        <v>549</v>
      </c>
    </row>
    <row r="84" spans="1:7" ht="51.75" customHeight="1">
      <c r="A84" s="82" t="s">
        <v>371</v>
      </c>
      <c r="B84" s="94" t="s">
        <v>510</v>
      </c>
      <c r="C84" s="94" t="s">
        <v>482</v>
      </c>
      <c r="D84" s="75" t="s">
        <v>441</v>
      </c>
      <c r="E84" s="94" t="s">
        <v>512</v>
      </c>
      <c r="F84" s="94" t="s">
        <v>441</v>
      </c>
      <c r="G84" s="97" t="s">
        <v>549</v>
      </c>
    </row>
    <row r="85" spans="1:7" ht="51.75" customHeight="1">
      <c r="A85" s="80" t="s">
        <v>372</v>
      </c>
      <c r="B85" s="94" t="s">
        <v>513</v>
      </c>
      <c r="C85" s="94" t="s">
        <v>445</v>
      </c>
      <c r="D85" s="75" t="s">
        <v>441</v>
      </c>
      <c r="E85" s="94" t="s">
        <v>462</v>
      </c>
      <c r="F85" s="94" t="s">
        <v>194</v>
      </c>
      <c r="G85" s="99" t="s">
        <v>546</v>
      </c>
    </row>
    <row r="86" spans="1:7" ht="51.75" customHeight="1">
      <c r="A86" s="80" t="s">
        <v>373</v>
      </c>
      <c r="B86" s="94" t="s">
        <v>514</v>
      </c>
      <c r="C86" s="94" t="s">
        <v>445</v>
      </c>
      <c r="D86" s="75" t="s">
        <v>441</v>
      </c>
      <c r="E86" s="94" t="s">
        <v>462</v>
      </c>
      <c r="F86" s="94" t="s">
        <v>194</v>
      </c>
      <c r="G86" s="99" t="s">
        <v>546</v>
      </c>
    </row>
    <row r="87" spans="1:7" ht="51.75" customHeight="1">
      <c r="A87" s="80" t="s">
        <v>374</v>
      </c>
      <c r="B87" s="94" t="s">
        <v>516</v>
      </c>
      <c r="C87" s="94" t="s">
        <v>445</v>
      </c>
      <c r="D87" s="75" t="s">
        <v>441</v>
      </c>
      <c r="E87" s="94" t="s">
        <v>462</v>
      </c>
      <c r="F87" s="94" t="s">
        <v>194</v>
      </c>
      <c r="G87" s="99" t="s">
        <v>546</v>
      </c>
    </row>
    <row r="88" spans="1:7" ht="51.75" customHeight="1">
      <c r="A88" s="80" t="s">
        <v>375</v>
      </c>
      <c r="B88" s="94" t="s">
        <v>515</v>
      </c>
      <c r="C88" s="94" t="s">
        <v>445</v>
      </c>
      <c r="D88" s="75" t="s">
        <v>441</v>
      </c>
      <c r="E88" s="94" t="s">
        <v>462</v>
      </c>
      <c r="F88" s="94" t="s">
        <v>194</v>
      </c>
      <c r="G88" s="99" t="s">
        <v>546</v>
      </c>
    </row>
    <row r="89" spans="1:7" ht="51.75" customHeight="1">
      <c r="A89" s="86" t="s">
        <v>376</v>
      </c>
      <c r="B89" s="94" t="s">
        <v>483</v>
      </c>
      <c r="C89" s="94" t="s">
        <v>482</v>
      </c>
      <c r="D89" s="75" t="s">
        <v>441</v>
      </c>
      <c r="E89" s="94" t="s">
        <v>462</v>
      </c>
      <c r="F89" s="94" t="s">
        <v>441</v>
      </c>
      <c r="G89" s="97" t="s">
        <v>545</v>
      </c>
    </row>
    <row r="90" spans="1:7" ht="51.75" customHeight="1">
      <c r="A90" s="86" t="s">
        <v>377</v>
      </c>
      <c r="B90" s="94" t="s">
        <v>483</v>
      </c>
      <c r="C90" s="94" t="s">
        <v>482</v>
      </c>
      <c r="D90" s="75" t="s">
        <v>441</v>
      </c>
      <c r="E90" s="94" t="s">
        <v>462</v>
      </c>
      <c r="F90" s="94" t="s">
        <v>441</v>
      </c>
      <c r="G90" s="97" t="s">
        <v>545</v>
      </c>
    </row>
    <row r="91" spans="1:7" ht="51.75" customHeight="1">
      <c r="A91" s="86" t="s">
        <v>378</v>
      </c>
      <c r="B91" s="94" t="s">
        <v>483</v>
      </c>
      <c r="C91" s="94" t="s">
        <v>482</v>
      </c>
      <c r="D91" s="75" t="s">
        <v>441</v>
      </c>
      <c r="E91" s="94" t="s">
        <v>462</v>
      </c>
      <c r="F91" s="94" t="s">
        <v>441</v>
      </c>
      <c r="G91" s="97" t="s">
        <v>545</v>
      </c>
    </row>
    <row r="92" spans="1:7" ht="51.75" customHeight="1">
      <c r="A92" s="86" t="s">
        <v>379</v>
      </c>
      <c r="B92" s="94" t="s">
        <v>483</v>
      </c>
      <c r="C92" s="94" t="s">
        <v>482</v>
      </c>
      <c r="D92" s="75" t="s">
        <v>441</v>
      </c>
      <c r="E92" s="94" t="s">
        <v>462</v>
      </c>
      <c r="F92" s="94" t="s">
        <v>441</v>
      </c>
      <c r="G92" s="97" t="s">
        <v>545</v>
      </c>
    </row>
    <row r="93" spans="1:7" ht="51.75" customHeight="1">
      <c r="A93" s="86" t="s">
        <v>351</v>
      </c>
      <c r="B93" s="94" t="s">
        <v>492</v>
      </c>
      <c r="C93" s="94" t="s">
        <v>482</v>
      </c>
      <c r="D93" s="75" t="s">
        <v>461</v>
      </c>
      <c r="E93" s="94" t="s">
        <v>462</v>
      </c>
      <c r="F93" s="94" t="s">
        <v>485</v>
      </c>
      <c r="G93" s="97" t="s">
        <v>545</v>
      </c>
    </row>
    <row r="94" spans="1:7" ht="51.75" customHeight="1">
      <c r="A94" s="85" t="s">
        <v>380</v>
      </c>
      <c r="B94" s="94" t="s">
        <v>486</v>
      </c>
      <c r="C94" s="94" t="s">
        <v>482</v>
      </c>
      <c r="D94" s="75" t="s">
        <v>441</v>
      </c>
      <c r="E94" s="94" t="s">
        <v>462</v>
      </c>
      <c r="F94" s="94" t="s">
        <v>441</v>
      </c>
      <c r="G94" s="97" t="s">
        <v>545</v>
      </c>
    </row>
    <row r="95" spans="1:7" ht="51.75" customHeight="1">
      <c r="A95" s="85" t="s">
        <v>381</v>
      </c>
      <c r="B95" s="94" t="s">
        <v>486</v>
      </c>
      <c r="C95" s="94" t="s">
        <v>482</v>
      </c>
      <c r="D95" s="75" t="s">
        <v>441</v>
      </c>
      <c r="E95" s="94" t="s">
        <v>462</v>
      </c>
      <c r="F95" s="94" t="s">
        <v>441</v>
      </c>
      <c r="G95" s="97" t="s">
        <v>545</v>
      </c>
    </row>
    <row r="96" spans="1:7" ht="51.75" customHeight="1">
      <c r="A96" s="85" t="s">
        <v>382</v>
      </c>
      <c r="B96" s="94" t="s">
        <v>486</v>
      </c>
      <c r="C96" s="94" t="s">
        <v>482</v>
      </c>
      <c r="D96" s="75" t="s">
        <v>441</v>
      </c>
      <c r="E96" s="94" t="s">
        <v>462</v>
      </c>
      <c r="F96" s="94" t="s">
        <v>441</v>
      </c>
      <c r="G96" s="97" t="s">
        <v>545</v>
      </c>
    </row>
    <row r="97" spans="1:7" ht="51.75" customHeight="1">
      <c r="A97" s="85" t="s">
        <v>383</v>
      </c>
      <c r="B97" s="94" t="s">
        <v>486</v>
      </c>
      <c r="C97" s="94" t="s">
        <v>482</v>
      </c>
      <c r="D97" s="75" t="s">
        <v>441</v>
      </c>
      <c r="E97" s="94" t="s">
        <v>462</v>
      </c>
      <c r="F97" s="94" t="s">
        <v>441</v>
      </c>
      <c r="G97" s="97" t="s">
        <v>545</v>
      </c>
    </row>
    <row r="98" spans="1:7" ht="51.75" customHeight="1">
      <c r="A98" s="85" t="s">
        <v>356</v>
      </c>
      <c r="B98" s="94" t="s">
        <v>491</v>
      </c>
      <c r="C98" s="94" t="s">
        <v>482</v>
      </c>
      <c r="D98" s="75" t="s">
        <v>461</v>
      </c>
      <c r="E98" s="94" t="s">
        <v>462</v>
      </c>
      <c r="F98" s="94" t="s">
        <v>485</v>
      </c>
      <c r="G98" s="97" t="s">
        <v>545</v>
      </c>
    </row>
    <row r="99" spans="1:7" ht="51.75" customHeight="1">
      <c r="A99" s="89" t="s">
        <v>384</v>
      </c>
      <c r="B99" s="94" t="s">
        <v>487</v>
      </c>
      <c r="C99" s="94" t="s">
        <v>482</v>
      </c>
      <c r="D99" s="75" t="s">
        <v>441</v>
      </c>
      <c r="E99" s="94" t="s">
        <v>462</v>
      </c>
      <c r="F99" s="94" t="s">
        <v>441</v>
      </c>
      <c r="G99" s="97" t="s">
        <v>545</v>
      </c>
    </row>
    <row r="100" spans="1:7" ht="51.75" customHeight="1">
      <c r="A100" s="89" t="s">
        <v>385</v>
      </c>
      <c r="B100" s="94" t="s">
        <v>487</v>
      </c>
      <c r="C100" s="94" t="s">
        <v>482</v>
      </c>
      <c r="D100" s="75" t="s">
        <v>441</v>
      </c>
      <c r="E100" s="94" t="s">
        <v>462</v>
      </c>
      <c r="F100" s="94" t="s">
        <v>441</v>
      </c>
      <c r="G100" s="97" t="s">
        <v>545</v>
      </c>
    </row>
    <row r="101" spans="1:7" ht="51.75" customHeight="1">
      <c r="A101" s="89" t="s">
        <v>386</v>
      </c>
      <c r="B101" s="94" t="s">
        <v>487</v>
      </c>
      <c r="C101" s="94" t="s">
        <v>482</v>
      </c>
      <c r="D101" s="75" t="s">
        <v>441</v>
      </c>
      <c r="E101" s="94" t="s">
        <v>462</v>
      </c>
      <c r="F101" s="94" t="s">
        <v>441</v>
      </c>
      <c r="G101" s="97" t="s">
        <v>545</v>
      </c>
    </row>
    <row r="102" spans="1:7" ht="51.75" customHeight="1">
      <c r="A102" s="89" t="s">
        <v>387</v>
      </c>
      <c r="B102" s="94" t="s">
        <v>487</v>
      </c>
      <c r="C102" s="94" t="s">
        <v>482</v>
      </c>
      <c r="D102" s="75" t="s">
        <v>441</v>
      </c>
      <c r="E102" s="94" t="s">
        <v>462</v>
      </c>
      <c r="F102" s="94" t="s">
        <v>441</v>
      </c>
      <c r="G102" s="97" t="s">
        <v>545</v>
      </c>
    </row>
    <row r="103" spans="1:7" ht="51.75" customHeight="1">
      <c r="A103" s="89" t="s">
        <v>361</v>
      </c>
      <c r="B103" s="94" t="s">
        <v>490</v>
      </c>
      <c r="C103" s="94" t="s">
        <v>482</v>
      </c>
      <c r="D103" s="75" t="s">
        <v>461</v>
      </c>
      <c r="E103" s="94" t="s">
        <v>462</v>
      </c>
      <c r="F103" s="94" t="s">
        <v>485</v>
      </c>
      <c r="G103" s="97" t="s">
        <v>545</v>
      </c>
    </row>
    <row r="104" spans="1:7" ht="51.75" customHeight="1">
      <c r="A104" s="90" t="s">
        <v>388</v>
      </c>
      <c r="B104" s="94" t="s">
        <v>488</v>
      </c>
      <c r="C104" s="94" t="s">
        <v>482</v>
      </c>
      <c r="D104" s="75" t="s">
        <v>441</v>
      </c>
      <c r="E104" s="94" t="s">
        <v>462</v>
      </c>
      <c r="F104" s="94" t="s">
        <v>441</v>
      </c>
      <c r="G104" s="97" t="s">
        <v>545</v>
      </c>
    </row>
    <row r="105" spans="1:7" ht="51.75" customHeight="1">
      <c r="A105" s="90" t="s">
        <v>389</v>
      </c>
      <c r="B105" s="94" t="s">
        <v>488</v>
      </c>
      <c r="C105" s="94" t="s">
        <v>482</v>
      </c>
      <c r="D105" s="75" t="s">
        <v>441</v>
      </c>
      <c r="E105" s="94" t="s">
        <v>462</v>
      </c>
      <c r="F105" s="94" t="s">
        <v>441</v>
      </c>
      <c r="G105" s="97" t="s">
        <v>545</v>
      </c>
    </row>
    <row r="106" spans="1:7" ht="51.75" customHeight="1">
      <c r="A106" s="90" t="s">
        <v>390</v>
      </c>
      <c r="B106" s="94" t="s">
        <v>488</v>
      </c>
      <c r="C106" s="94" t="s">
        <v>482</v>
      </c>
      <c r="D106" s="75" t="s">
        <v>441</v>
      </c>
      <c r="E106" s="94" t="s">
        <v>462</v>
      </c>
      <c r="F106" s="94" t="s">
        <v>441</v>
      </c>
      <c r="G106" s="97" t="s">
        <v>545</v>
      </c>
    </row>
    <row r="107" spans="1:7" ht="51.75" customHeight="1">
      <c r="A107" s="90" t="s">
        <v>391</v>
      </c>
      <c r="B107" s="94" t="s">
        <v>488</v>
      </c>
      <c r="C107" s="94" t="s">
        <v>482</v>
      </c>
      <c r="D107" s="75" t="s">
        <v>441</v>
      </c>
      <c r="E107" s="94" t="s">
        <v>462</v>
      </c>
      <c r="F107" s="94" t="s">
        <v>441</v>
      </c>
      <c r="G107" s="97" t="s">
        <v>545</v>
      </c>
    </row>
    <row r="108" spans="1:7" ht="51.75" customHeight="1">
      <c r="A108" s="90" t="s">
        <v>366</v>
      </c>
      <c r="B108" s="94" t="s">
        <v>489</v>
      </c>
      <c r="C108" s="94" t="s">
        <v>482</v>
      </c>
      <c r="D108" s="75" t="s">
        <v>461</v>
      </c>
      <c r="E108" s="94" t="s">
        <v>462</v>
      </c>
      <c r="F108" s="94" t="s">
        <v>485</v>
      </c>
      <c r="G108" s="97" t="s">
        <v>545</v>
      </c>
    </row>
    <row r="109" spans="1:7" ht="51.75" customHeight="1">
      <c r="A109" s="91" t="s">
        <v>392</v>
      </c>
      <c r="B109" s="94" t="s">
        <v>484</v>
      </c>
      <c r="C109" s="94" t="s">
        <v>482</v>
      </c>
      <c r="D109" s="75" t="s">
        <v>461</v>
      </c>
      <c r="E109" s="94" t="s">
        <v>462</v>
      </c>
      <c r="F109" s="94" t="s">
        <v>485</v>
      </c>
      <c r="G109" s="97" t="s">
        <v>545</v>
      </c>
    </row>
    <row r="110" spans="1:7" ht="51.75" customHeight="1">
      <c r="A110" s="86" t="s">
        <v>393</v>
      </c>
      <c r="B110" s="94" t="s">
        <v>493</v>
      </c>
      <c r="C110" s="94" t="s">
        <v>482</v>
      </c>
      <c r="D110" s="75" t="s">
        <v>441</v>
      </c>
      <c r="E110" s="94" t="s">
        <v>462</v>
      </c>
      <c r="F110" s="94" t="s">
        <v>441</v>
      </c>
      <c r="G110" s="99" t="s">
        <v>546</v>
      </c>
    </row>
    <row r="111" spans="1:7" ht="51.75" customHeight="1">
      <c r="A111" s="86" t="s">
        <v>394</v>
      </c>
      <c r="B111" s="94" t="s">
        <v>493</v>
      </c>
      <c r="C111" s="94" t="s">
        <v>482</v>
      </c>
      <c r="D111" s="75" t="s">
        <v>441</v>
      </c>
      <c r="E111" s="94" t="s">
        <v>462</v>
      </c>
      <c r="F111" s="94" t="s">
        <v>441</v>
      </c>
      <c r="G111" s="99" t="s">
        <v>546</v>
      </c>
    </row>
    <row r="112" spans="1:7" ht="51.75" customHeight="1">
      <c r="A112" s="86" t="s">
        <v>395</v>
      </c>
      <c r="B112" s="94" t="s">
        <v>493</v>
      </c>
      <c r="C112" s="94" t="s">
        <v>482</v>
      </c>
      <c r="D112" s="75" t="s">
        <v>441</v>
      </c>
      <c r="E112" s="94" t="s">
        <v>462</v>
      </c>
      <c r="F112" s="94" t="s">
        <v>441</v>
      </c>
      <c r="G112" s="99" t="s">
        <v>546</v>
      </c>
    </row>
    <row r="113" spans="1:7" ht="51.75" customHeight="1">
      <c r="A113" s="86" t="s">
        <v>396</v>
      </c>
      <c r="B113" s="94" t="s">
        <v>493</v>
      </c>
      <c r="C113" s="94" t="s">
        <v>482</v>
      </c>
      <c r="D113" s="75" t="s">
        <v>441</v>
      </c>
      <c r="E113" s="94" t="s">
        <v>462</v>
      </c>
      <c r="F113" s="94" t="s">
        <v>441</v>
      </c>
      <c r="G113" s="99" t="s">
        <v>546</v>
      </c>
    </row>
    <row r="114" spans="1:7" ht="51.75" customHeight="1">
      <c r="A114" s="86" t="s">
        <v>351</v>
      </c>
      <c r="B114" s="94" t="s">
        <v>495</v>
      </c>
      <c r="C114" s="94" t="s">
        <v>482</v>
      </c>
      <c r="D114" s="75" t="s">
        <v>461</v>
      </c>
      <c r="E114" s="94" t="s">
        <v>462</v>
      </c>
      <c r="F114" s="94" t="s">
        <v>463</v>
      </c>
      <c r="G114" s="99" t="s">
        <v>546</v>
      </c>
    </row>
    <row r="115" spans="1:7" ht="51.75" customHeight="1">
      <c r="A115" s="85" t="s">
        <v>397</v>
      </c>
      <c r="B115" s="94" t="s">
        <v>496</v>
      </c>
      <c r="C115" s="94" t="s">
        <v>482</v>
      </c>
      <c r="D115" s="75" t="s">
        <v>441</v>
      </c>
      <c r="E115" s="94" t="s">
        <v>462</v>
      </c>
      <c r="F115" s="94" t="s">
        <v>441</v>
      </c>
      <c r="G115" s="99" t="s">
        <v>546</v>
      </c>
    </row>
    <row r="116" spans="1:7" ht="51.75" customHeight="1">
      <c r="A116" s="85" t="s">
        <v>398</v>
      </c>
      <c r="B116" s="94" t="s">
        <v>496</v>
      </c>
      <c r="C116" s="94" t="s">
        <v>482</v>
      </c>
      <c r="D116" s="75" t="s">
        <v>441</v>
      </c>
      <c r="E116" s="94" t="s">
        <v>462</v>
      </c>
      <c r="F116" s="94" t="s">
        <v>441</v>
      </c>
      <c r="G116" s="99" t="s">
        <v>546</v>
      </c>
    </row>
    <row r="117" spans="1:7" ht="51.75" customHeight="1">
      <c r="A117" s="85" t="s">
        <v>399</v>
      </c>
      <c r="B117" s="94" t="s">
        <v>496</v>
      </c>
      <c r="C117" s="94" t="s">
        <v>482</v>
      </c>
      <c r="D117" s="75" t="s">
        <v>441</v>
      </c>
      <c r="E117" s="94" t="s">
        <v>462</v>
      </c>
      <c r="F117" s="94" t="s">
        <v>441</v>
      </c>
      <c r="G117" s="99" t="s">
        <v>546</v>
      </c>
    </row>
    <row r="118" spans="1:7" ht="51.75" customHeight="1">
      <c r="A118" s="85" t="s">
        <v>400</v>
      </c>
      <c r="B118" s="94" t="s">
        <v>496</v>
      </c>
      <c r="C118" s="94" t="s">
        <v>482</v>
      </c>
      <c r="D118" s="75" t="s">
        <v>441</v>
      </c>
      <c r="E118" s="94" t="s">
        <v>462</v>
      </c>
      <c r="F118" s="94" t="s">
        <v>441</v>
      </c>
      <c r="G118" s="99" t="s">
        <v>546</v>
      </c>
    </row>
    <row r="119" spans="1:7" ht="51.75" customHeight="1">
      <c r="A119" s="85" t="s">
        <v>356</v>
      </c>
      <c r="B119" s="94" t="s">
        <v>497</v>
      </c>
      <c r="C119" s="94" t="s">
        <v>482</v>
      </c>
      <c r="D119" s="75" t="s">
        <v>461</v>
      </c>
      <c r="E119" s="94" t="s">
        <v>462</v>
      </c>
      <c r="F119" s="94" t="s">
        <v>463</v>
      </c>
      <c r="G119" s="99" t="s">
        <v>546</v>
      </c>
    </row>
    <row r="120" spans="1:7" ht="51.75" customHeight="1">
      <c r="A120" s="89" t="s">
        <v>401</v>
      </c>
      <c r="B120" s="94" t="s">
        <v>498</v>
      </c>
      <c r="C120" s="94" t="s">
        <v>482</v>
      </c>
      <c r="D120" s="75" t="s">
        <v>441</v>
      </c>
      <c r="E120" s="94" t="s">
        <v>462</v>
      </c>
      <c r="F120" s="94" t="s">
        <v>441</v>
      </c>
      <c r="G120" s="99" t="s">
        <v>546</v>
      </c>
    </row>
    <row r="121" spans="1:7" ht="51.75" customHeight="1">
      <c r="A121" s="89" t="s">
        <v>402</v>
      </c>
      <c r="B121" s="94" t="s">
        <v>498</v>
      </c>
      <c r="C121" s="94" t="s">
        <v>482</v>
      </c>
      <c r="D121" s="75" t="s">
        <v>441</v>
      </c>
      <c r="E121" s="94" t="s">
        <v>462</v>
      </c>
      <c r="F121" s="94" t="s">
        <v>441</v>
      </c>
      <c r="G121" s="99" t="s">
        <v>546</v>
      </c>
    </row>
    <row r="122" spans="1:7" ht="51.75" customHeight="1">
      <c r="A122" s="89" t="s">
        <v>403</v>
      </c>
      <c r="B122" s="94" t="s">
        <v>498</v>
      </c>
      <c r="C122" s="94" t="s">
        <v>482</v>
      </c>
      <c r="D122" s="75" t="s">
        <v>441</v>
      </c>
      <c r="E122" s="94" t="s">
        <v>462</v>
      </c>
      <c r="F122" s="94" t="s">
        <v>441</v>
      </c>
      <c r="G122" s="99" t="s">
        <v>546</v>
      </c>
    </row>
    <row r="123" spans="1:7" ht="51.75" customHeight="1">
      <c r="A123" s="89" t="s">
        <v>404</v>
      </c>
      <c r="B123" s="94" t="s">
        <v>498</v>
      </c>
      <c r="C123" s="94" t="s">
        <v>482</v>
      </c>
      <c r="D123" s="75" t="s">
        <v>441</v>
      </c>
      <c r="E123" s="94" t="s">
        <v>462</v>
      </c>
      <c r="F123" s="94" t="s">
        <v>441</v>
      </c>
      <c r="G123" s="99" t="s">
        <v>546</v>
      </c>
    </row>
    <row r="124" spans="1:7" ht="51.75" customHeight="1">
      <c r="A124" s="89" t="s">
        <v>361</v>
      </c>
      <c r="B124" s="94" t="s">
        <v>499</v>
      </c>
      <c r="C124" s="94" t="s">
        <v>482</v>
      </c>
      <c r="D124" s="75" t="s">
        <v>461</v>
      </c>
      <c r="E124" s="94" t="s">
        <v>462</v>
      </c>
      <c r="F124" s="94" t="s">
        <v>463</v>
      </c>
      <c r="G124" s="99" t="s">
        <v>546</v>
      </c>
    </row>
    <row r="125" spans="1:7" ht="51.75" customHeight="1">
      <c r="A125" s="90" t="s">
        <v>405</v>
      </c>
      <c r="B125" s="94" t="s">
        <v>500</v>
      </c>
      <c r="C125" s="94" t="s">
        <v>482</v>
      </c>
      <c r="D125" s="75" t="s">
        <v>441</v>
      </c>
      <c r="E125" s="94" t="s">
        <v>462</v>
      </c>
      <c r="F125" s="94" t="s">
        <v>441</v>
      </c>
      <c r="G125" s="99" t="s">
        <v>546</v>
      </c>
    </row>
    <row r="126" spans="1:7" ht="51.75" customHeight="1">
      <c r="A126" s="90" t="s">
        <v>406</v>
      </c>
      <c r="B126" s="94" t="s">
        <v>500</v>
      </c>
      <c r="C126" s="94" t="s">
        <v>482</v>
      </c>
      <c r="D126" s="75" t="s">
        <v>441</v>
      </c>
      <c r="E126" s="94" t="s">
        <v>462</v>
      </c>
      <c r="F126" s="94" t="s">
        <v>441</v>
      </c>
      <c r="G126" s="99" t="s">
        <v>546</v>
      </c>
    </row>
    <row r="127" spans="1:7" ht="51.75" customHeight="1">
      <c r="A127" s="90" t="s">
        <v>407</v>
      </c>
      <c r="B127" s="94" t="s">
        <v>500</v>
      </c>
      <c r="C127" s="94" t="s">
        <v>482</v>
      </c>
      <c r="D127" s="75" t="s">
        <v>441</v>
      </c>
      <c r="E127" s="94" t="s">
        <v>462</v>
      </c>
      <c r="F127" s="94" t="s">
        <v>441</v>
      </c>
      <c r="G127" s="99" t="s">
        <v>546</v>
      </c>
    </row>
    <row r="128" spans="1:7" ht="51.75" customHeight="1">
      <c r="A128" s="90" t="s">
        <v>408</v>
      </c>
      <c r="B128" s="94" t="s">
        <v>500</v>
      </c>
      <c r="C128" s="94" t="s">
        <v>482</v>
      </c>
      <c r="D128" s="75" t="s">
        <v>441</v>
      </c>
      <c r="E128" s="94" t="s">
        <v>462</v>
      </c>
      <c r="F128" s="94" t="s">
        <v>441</v>
      </c>
      <c r="G128" s="99" t="s">
        <v>546</v>
      </c>
    </row>
    <row r="129" spans="1:7" ht="51.75" customHeight="1">
      <c r="A129" s="90" t="s">
        <v>366</v>
      </c>
      <c r="B129" s="94" t="s">
        <v>501</v>
      </c>
      <c r="C129" s="94" t="s">
        <v>482</v>
      </c>
      <c r="D129" s="75" t="s">
        <v>461</v>
      </c>
      <c r="E129" s="94" t="s">
        <v>462</v>
      </c>
      <c r="F129" s="94" t="s">
        <v>463</v>
      </c>
      <c r="G129" s="99" t="s">
        <v>546</v>
      </c>
    </row>
    <row r="130" spans="1:7" ht="51.75" customHeight="1">
      <c r="A130" s="91" t="s">
        <v>409</v>
      </c>
      <c r="B130" s="94" t="s">
        <v>494</v>
      </c>
      <c r="C130" s="94" t="s">
        <v>482</v>
      </c>
      <c r="D130" s="75" t="s">
        <v>461</v>
      </c>
      <c r="E130" s="94" t="s">
        <v>462</v>
      </c>
      <c r="F130" s="94" t="s">
        <v>463</v>
      </c>
      <c r="G130" s="99" t="s">
        <v>546</v>
      </c>
    </row>
    <row r="131" spans="1:7" ht="50.25" customHeight="1">
      <c r="A131" s="74" t="s">
        <v>517</v>
      </c>
      <c r="B131" s="94" t="s">
        <v>530</v>
      </c>
      <c r="C131" s="94" t="s">
        <v>529</v>
      </c>
      <c r="D131" s="75" t="s">
        <v>421</v>
      </c>
      <c r="E131" s="94" t="s">
        <v>512</v>
      </c>
      <c r="F131" s="94" t="s">
        <v>441</v>
      </c>
      <c r="G131" s="99" t="s">
        <v>547</v>
      </c>
    </row>
    <row r="132" spans="1:7" ht="50.25" customHeight="1">
      <c r="A132" s="74" t="s">
        <v>518</v>
      </c>
      <c r="B132" s="94" t="s">
        <v>531</v>
      </c>
      <c r="C132" s="94" t="s">
        <v>532</v>
      </c>
      <c r="D132" s="75" t="s">
        <v>421</v>
      </c>
      <c r="E132" s="94" t="s">
        <v>512</v>
      </c>
      <c r="F132" s="94" t="s">
        <v>441</v>
      </c>
      <c r="G132" s="99" t="s">
        <v>547</v>
      </c>
    </row>
    <row r="133" spans="1:7" ht="50.25" customHeight="1">
      <c r="A133" s="74" t="s">
        <v>519</v>
      </c>
      <c r="B133" s="94" t="s">
        <v>537</v>
      </c>
      <c r="C133" s="94" t="s">
        <v>533</v>
      </c>
      <c r="D133" s="75" t="s">
        <v>421</v>
      </c>
      <c r="E133" s="94" t="s">
        <v>512</v>
      </c>
      <c r="F133" s="94" t="s">
        <v>441</v>
      </c>
      <c r="G133" s="99" t="s">
        <v>547</v>
      </c>
    </row>
    <row r="134" spans="1:7" ht="50.25" customHeight="1">
      <c r="A134" s="74" t="s">
        <v>520</v>
      </c>
      <c r="B134" s="94" t="s">
        <v>534</v>
      </c>
      <c r="C134" s="94" t="s">
        <v>529</v>
      </c>
      <c r="D134" s="75" t="s">
        <v>421</v>
      </c>
      <c r="E134" s="94" t="s">
        <v>512</v>
      </c>
      <c r="F134" s="94" t="s">
        <v>441</v>
      </c>
      <c r="G134" s="99" t="s">
        <v>547</v>
      </c>
    </row>
    <row r="135" spans="1:7" ht="50.25" customHeight="1">
      <c r="A135" s="74" t="s">
        <v>521</v>
      </c>
      <c r="B135" s="94" t="s">
        <v>535</v>
      </c>
      <c r="C135" s="94" t="s">
        <v>532</v>
      </c>
      <c r="D135" s="75" t="s">
        <v>421</v>
      </c>
      <c r="E135" s="94" t="s">
        <v>512</v>
      </c>
      <c r="F135" s="94" t="s">
        <v>441</v>
      </c>
      <c r="G135" s="99" t="s">
        <v>547</v>
      </c>
    </row>
    <row r="136" spans="1:7" ht="50.25" customHeight="1">
      <c r="A136" s="74" t="s">
        <v>522</v>
      </c>
      <c r="B136" s="94" t="s">
        <v>536</v>
      </c>
      <c r="C136" s="94" t="s">
        <v>533</v>
      </c>
      <c r="D136" s="75" t="s">
        <v>421</v>
      </c>
      <c r="E136" s="94" t="s">
        <v>512</v>
      </c>
      <c r="F136" s="94" t="s">
        <v>441</v>
      </c>
      <c r="G136" s="99" t="s">
        <v>547</v>
      </c>
    </row>
    <row r="137" spans="1:7" ht="50.25" customHeight="1">
      <c r="A137" s="74" t="s">
        <v>523</v>
      </c>
      <c r="B137" s="94" t="s">
        <v>541</v>
      </c>
      <c r="C137" s="94" t="s">
        <v>529</v>
      </c>
      <c r="D137" s="75" t="s">
        <v>421</v>
      </c>
      <c r="E137" s="94" t="s">
        <v>512</v>
      </c>
      <c r="F137" s="94" t="s">
        <v>441</v>
      </c>
      <c r="G137" s="99" t="s">
        <v>547</v>
      </c>
    </row>
    <row r="138" spans="1:7" ht="50.25" customHeight="1">
      <c r="A138" s="74" t="s">
        <v>524</v>
      </c>
      <c r="B138" s="94" t="s">
        <v>542</v>
      </c>
      <c r="C138" s="94" t="s">
        <v>532</v>
      </c>
      <c r="D138" s="75" t="s">
        <v>421</v>
      </c>
      <c r="E138" s="94" t="s">
        <v>512</v>
      </c>
      <c r="F138" s="94" t="s">
        <v>441</v>
      </c>
      <c r="G138" s="99" t="s">
        <v>547</v>
      </c>
    </row>
    <row r="139" spans="1:7" ht="50.25" customHeight="1">
      <c r="A139" s="74" t="s">
        <v>525</v>
      </c>
      <c r="B139" s="94" t="s">
        <v>543</v>
      </c>
      <c r="C139" s="94" t="s">
        <v>533</v>
      </c>
      <c r="D139" s="75" t="s">
        <v>421</v>
      </c>
      <c r="E139" s="94" t="s">
        <v>512</v>
      </c>
      <c r="F139" s="94" t="s">
        <v>441</v>
      </c>
      <c r="G139" s="99" t="s">
        <v>547</v>
      </c>
    </row>
    <row r="140" spans="1:7" ht="50.25" customHeight="1">
      <c r="A140" s="74" t="s">
        <v>526</v>
      </c>
      <c r="B140" s="94" t="s">
        <v>538</v>
      </c>
      <c r="C140" s="94" t="s">
        <v>529</v>
      </c>
      <c r="D140" s="75" t="s">
        <v>421</v>
      </c>
      <c r="E140" s="94" t="s">
        <v>512</v>
      </c>
      <c r="F140" s="94" t="s">
        <v>441</v>
      </c>
      <c r="G140" s="99" t="s">
        <v>547</v>
      </c>
    </row>
    <row r="141" spans="1:7" ht="50.25" customHeight="1">
      <c r="A141" s="74" t="s">
        <v>527</v>
      </c>
      <c r="B141" s="94" t="s">
        <v>539</v>
      </c>
      <c r="C141" s="94" t="s">
        <v>532</v>
      </c>
      <c r="D141" s="75" t="s">
        <v>421</v>
      </c>
      <c r="E141" s="94" t="s">
        <v>512</v>
      </c>
      <c r="F141" s="94" t="s">
        <v>441</v>
      </c>
      <c r="G141" s="99" t="s">
        <v>547</v>
      </c>
    </row>
    <row r="142" spans="1:7" ht="50.25" customHeight="1">
      <c r="A142" s="74" t="s">
        <v>528</v>
      </c>
      <c r="B142" s="94" t="s">
        <v>540</v>
      </c>
      <c r="C142" s="94" t="s">
        <v>533</v>
      </c>
      <c r="D142" s="75" t="s">
        <v>421</v>
      </c>
      <c r="E142" s="94" t="s">
        <v>512</v>
      </c>
      <c r="F142" s="94" t="s">
        <v>441</v>
      </c>
      <c r="G142" s="99" t="s">
        <v>547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C2:AA340"/>
  <sheetViews>
    <sheetView zoomScale="85" zoomScaleNormal="85" zoomScalePageLayoutView="0" workbookViewId="0" topLeftCell="A213">
      <selection activeCell="A218" sqref="A218"/>
    </sheetView>
  </sheetViews>
  <sheetFormatPr defaultColWidth="11.421875" defaultRowHeight="15"/>
  <cols>
    <col min="1" max="3" width="11.421875" style="93" customWidth="1"/>
    <col min="4" max="4" width="22.57421875" style="93" customWidth="1"/>
    <col min="5" max="5" width="64.7109375" style="93" customWidth="1"/>
    <col min="6" max="6" width="15.421875" style="93" customWidth="1"/>
    <col min="7" max="7" width="23.28125" style="93" customWidth="1"/>
    <col min="8" max="8" width="13.140625" style="93" customWidth="1"/>
    <col min="9" max="9" width="24.8515625" style="93" customWidth="1"/>
    <col min="10" max="10" width="18.00390625" style="93" customWidth="1"/>
    <col min="11" max="11" width="30.421875" style="93" customWidth="1"/>
    <col min="12" max="12" width="14.140625" style="93" customWidth="1"/>
    <col min="13" max="13" width="34.57421875" style="93" customWidth="1"/>
    <col min="14" max="14" width="14.8515625" style="93" customWidth="1"/>
    <col min="15" max="15" width="11.421875" style="93" customWidth="1"/>
    <col min="16" max="16" width="37.57421875" style="93" customWidth="1"/>
    <col min="17" max="17" width="11.421875" style="93" customWidth="1"/>
    <col min="18" max="18" width="13.57421875" style="93" customWidth="1"/>
    <col min="19" max="19" width="34.421875" style="93" customWidth="1"/>
    <col min="20" max="20" width="11.421875" style="93" customWidth="1"/>
    <col min="21" max="21" width="15.00390625" style="93" customWidth="1"/>
    <col min="22" max="22" width="36.28125" style="145" customWidth="1"/>
    <col min="23" max="23" width="11.421875" style="93" customWidth="1"/>
    <col min="24" max="24" width="49.7109375" style="93" customWidth="1"/>
    <col min="25" max="25" width="14.28125" style="93" customWidth="1"/>
    <col min="26" max="26" width="39.28125" style="93" customWidth="1"/>
    <col min="27" max="16384" width="11.421875" style="93" customWidth="1"/>
  </cols>
  <sheetData>
    <row r="2" ht="12.75">
      <c r="E2" s="93" t="s">
        <v>677</v>
      </c>
    </row>
    <row r="3" ht="12.75">
      <c r="E3" s="93" t="s">
        <v>678</v>
      </c>
    </row>
    <row r="4" ht="12.75">
      <c r="E4" s="93" t="s">
        <v>679</v>
      </c>
    </row>
    <row r="9" spans="4:5" ht="12.75" customHeight="1">
      <c r="D9" s="146" t="s">
        <v>562</v>
      </c>
      <c r="E9" s="93">
        <v>1</v>
      </c>
    </row>
    <row r="10" spans="4:5" ht="12.75" customHeight="1">
      <c r="D10" s="147" t="s">
        <v>563</v>
      </c>
      <c r="E10" s="93">
        <v>2</v>
      </c>
    </row>
    <row r="11" spans="4:5" ht="12.75" customHeight="1">
      <c r="D11" s="146" t="s">
        <v>564</v>
      </c>
      <c r="E11" s="93">
        <v>3</v>
      </c>
    </row>
    <row r="12" spans="4:5" ht="12.75" customHeight="1">
      <c r="D12" s="147" t="s">
        <v>565</v>
      </c>
      <c r="E12" s="93">
        <v>4</v>
      </c>
    </row>
    <row r="13" spans="4:5" ht="12.75" customHeight="1">
      <c r="D13" s="146" t="s">
        <v>566</v>
      </c>
      <c r="E13" s="93">
        <v>5</v>
      </c>
    </row>
    <row r="14" spans="4:5" ht="12.75" customHeight="1">
      <c r="D14" s="147" t="s">
        <v>567</v>
      </c>
      <c r="E14" s="93">
        <v>6</v>
      </c>
    </row>
    <row r="15" spans="4:5" ht="12.75" customHeight="1">
      <c r="D15" s="146" t="s">
        <v>568</v>
      </c>
      <c r="E15" s="93">
        <v>7</v>
      </c>
    </row>
    <row r="16" spans="4:5" ht="12.75" customHeight="1">
      <c r="D16" s="147" t="s">
        <v>569</v>
      </c>
      <c r="E16" s="93">
        <v>8</v>
      </c>
    </row>
    <row r="17" spans="4:5" ht="12.75" customHeight="1">
      <c r="D17" s="146" t="s">
        <v>570</v>
      </c>
      <c r="E17" s="93">
        <v>9</v>
      </c>
    </row>
    <row r="18" spans="4:5" ht="12.75" customHeight="1">
      <c r="D18" s="147" t="s">
        <v>571</v>
      </c>
      <c r="E18" s="93">
        <v>10</v>
      </c>
    </row>
    <row r="19" spans="4:5" ht="12.75" customHeight="1">
      <c r="D19" s="146" t="s">
        <v>572</v>
      </c>
      <c r="E19" s="93">
        <v>11</v>
      </c>
    </row>
    <row r="20" spans="4:5" ht="12.75" customHeight="1">
      <c r="D20" s="147" t="s">
        <v>573</v>
      </c>
      <c r="E20" s="93">
        <v>12</v>
      </c>
    </row>
    <row r="21" spans="4:5" ht="12.75" customHeight="1">
      <c r="D21" s="146" t="s">
        <v>574</v>
      </c>
      <c r="E21" s="93">
        <v>13</v>
      </c>
    </row>
    <row r="22" spans="4:5" ht="12.75" customHeight="1">
      <c r="D22" s="147" t="s">
        <v>575</v>
      </c>
      <c r="E22" s="93">
        <v>14</v>
      </c>
    </row>
    <row r="23" spans="4:5" ht="12.75" customHeight="1">
      <c r="D23" s="146" t="s">
        <v>576</v>
      </c>
      <c r="E23" s="93">
        <v>15</v>
      </c>
    </row>
    <row r="24" spans="4:5" ht="12.75" customHeight="1">
      <c r="D24" s="147" t="s">
        <v>577</v>
      </c>
      <c r="E24" s="93">
        <v>16</v>
      </c>
    </row>
    <row r="25" spans="4:5" ht="12.75" customHeight="1">
      <c r="D25" s="146" t="s">
        <v>578</v>
      </c>
      <c r="E25" s="93">
        <v>17</v>
      </c>
    </row>
    <row r="26" spans="4:5" ht="12.75" customHeight="1">
      <c r="D26" s="147" t="s">
        <v>579</v>
      </c>
      <c r="E26" s="93">
        <v>18</v>
      </c>
    </row>
    <row r="27" spans="4:5" ht="12.75" customHeight="1">
      <c r="D27" s="146" t="s">
        <v>580</v>
      </c>
      <c r="E27" s="93">
        <v>19</v>
      </c>
    </row>
    <row r="28" spans="4:5" ht="12.75" customHeight="1">
      <c r="D28" s="148" t="s">
        <v>581</v>
      </c>
      <c r="E28" s="93">
        <v>20</v>
      </c>
    </row>
    <row r="29" ht="12.75" customHeight="1"/>
    <row r="33" spans="4:5" ht="12.75">
      <c r="D33" s="149" t="s">
        <v>582</v>
      </c>
      <c r="E33" s="93">
        <v>1</v>
      </c>
    </row>
    <row r="34" spans="4:5" ht="12.75">
      <c r="D34" s="150" t="s">
        <v>583</v>
      </c>
      <c r="E34" s="93">
        <v>2</v>
      </c>
    </row>
    <row r="35" spans="4:5" ht="12.75">
      <c r="D35" s="150" t="s">
        <v>584</v>
      </c>
      <c r="E35" s="93">
        <v>3</v>
      </c>
    </row>
    <row r="36" spans="4:5" ht="12.75">
      <c r="D36" s="150" t="s">
        <v>585</v>
      </c>
      <c r="E36" s="93">
        <v>4</v>
      </c>
    </row>
    <row r="37" spans="4:5" ht="12.75">
      <c r="D37" s="151" t="s">
        <v>586</v>
      </c>
      <c r="E37" s="93">
        <v>5</v>
      </c>
    </row>
    <row r="38" spans="4:5" ht="12.75">
      <c r="D38" s="152" t="s">
        <v>587</v>
      </c>
      <c r="E38" s="93">
        <v>6</v>
      </c>
    </row>
    <row r="39" spans="4:5" ht="12.75">
      <c r="D39" s="152" t="s">
        <v>590</v>
      </c>
      <c r="E39" s="93">
        <v>7</v>
      </c>
    </row>
    <row r="40" spans="4:5" ht="12.75">
      <c r="D40" s="152" t="s">
        <v>591</v>
      </c>
      <c r="E40" s="93">
        <v>8</v>
      </c>
    </row>
    <row r="41" spans="4:5" ht="12.75">
      <c r="D41" s="149" t="s">
        <v>592</v>
      </c>
      <c r="E41" s="93">
        <v>9</v>
      </c>
    </row>
    <row r="42" spans="4:5" ht="12.75">
      <c r="D42" s="149" t="s">
        <v>593</v>
      </c>
      <c r="E42" s="93">
        <v>10</v>
      </c>
    </row>
    <row r="43" spans="4:5" ht="12.75">
      <c r="D43" s="149" t="s">
        <v>588</v>
      </c>
      <c r="E43" s="93">
        <v>11</v>
      </c>
    </row>
    <row r="44" spans="4:5" ht="12.75">
      <c r="D44" s="149" t="s">
        <v>594</v>
      </c>
      <c r="E44" s="93">
        <v>12</v>
      </c>
    </row>
    <row r="45" spans="4:5" ht="12.75">
      <c r="D45" s="152" t="s">
        <v>595</v>
      </c>
      <c r="E45" s="93">
        <v>13</v>
      </c>
    </row>
    <row r="46" spans="4:5" ht="12.75">
      <c r="D46" s="152" t="s">
        <v>596</v>
      </c>
      <c r="E46" s="93">
        <v>14</v>
      </c>
    </row>
    <row r="47" spans="4:5" ht="12.75">
      <c r="D47" s="152" t="s">
        <v>597</v>
      </c>
      <c r="E47" s="93">
        <v>15</v>
      </c>
    </row>
    <row r="48" spans="4:5" ht="12.75">
      <c r="D48" s="152" t="s">
        <v>589</v>
      </c>
      <c r="E48" s="93">
        <v>16</v>
      </c>
    </row>
    <row r="55" spans="4:5" ht="12.75">
      <c r="D55" s="153" t="s">
        <v>545</v>
      </c>
      <c r="E55" s="154"/>
    </row>
    <row r="56" spans="4:5" ht="12.75">
      <c r="D56" s="153" t="s">
        <v>546</v>
      </c>
      <c r="E56" s="154"/>
    </row>
    <row r="57" spans="4:5" ht="12.75">
      <c r="D57" s="155"/>
      <c r="E57" s="154"/>
    </row>
    <row r="58" spans="4:5" ht="12.75">
      <c r="D58" s="155"/>
      <c r="E58" s="154"/>
    </row>
    <row r="59" spans="4:5" ht="12.75">
      <c r="D59" s="155"/>
      <c r="E59" s="154"/>
    </row>
    <row r="60" spans="4:5" ht="12.75">
      <c r="D60" s="153" t="s">
        <v>545</v>
      </c>
      <c r="E60" s="153" t="s">
        <v>546</v>
      </c>
    </row>
    <row r="61" spans="4:5" ht="12.75">
      <c r="D61" s="156" t="s">
        <v>598</v>
      </c>
      <c r="E61" s="156" t="s">
        <v>599</v>
      </c>
    </row>
    <row r="62" spans="4:5" ht="12.75">
      <c r="D62" s="156" t="s">
        <v>600</v>
      </c>
      <c r="E62" s="156"/>
    </row>
    <row r="63" spans="4:5" ht="12.75">
      <c r="D63" s="156" t="s">
        <v>601</v>
      </c>
      <c r="E63" s="156"/>
    </row>
    <row r="64" spans="4:5" ht="12.75">
      <c r="D64" s="156" t="s">
        <v>602</v>
      </c>
      <c r="E64" s="156"/>
    </row>
    <row r="65" spans="4:5" ht="12.75">
      <c r="D65" s="111"/>
      <c r="E65" s="156"/>
    </row>
    <row r="66" spans="4:5" ht="12.75">
      <c r="D66" s="111"/>
      <c r="E66" s="157"/>
    </row>
    <row r="70" spans="4:5" ht="12.75">
      <c r="D70" s="93" t="s">
        <v>620</v>
      </c>
      <c r="E70" s="93" t="s">
        <v>621</v>
      </c>
    </row>
    <row r="71" spans="4:6" ht="12.75">
      <c r="D71" s="93">
        <v>1</v>
      </c>
      <c r="E71" s="93" t="s">
        <v>622</v>
      </c>
      <c r="F71" s="93">
        <v>1</v>
      </c>
    </row>
    <row r="72" spans="4:6" ht="12.75">
      <c r="D72" s="93">
        <v>2</v>
      </c>
      <c r="E72" s="93" t="s">
        <v>623</v>
      </c>
      <c r="F72" s="93">
        <v>2</v>
      </c>
    </row>
    <row r="73" spans="4:6" ht="12.75">
      <c r="D73" s="93">
        <v>3</v>
      </c>
      <c r="E73" s="93" t="s">
        <v>624</v>
      </c>
      <c r="F73" s="93">
        <v>3</v>
      </c>
    </row>
    <row r="74" spans="4:6" ht="12.75">
      <c r="D74" s="93">
        <v>4</v>
      </c>
      <c r="E74" s="93" t="s">
        <v>625</v>
      </c>
      <c r="F74" s="93">
        <v>4</v>
      </c>
    </row>
    <row r="75" spans="4:6" ht="12.75">
      <c r="D75" s="93">
        <v>5</v>
      </c>
      <c r="E75" s="93" t="s">
        <v>626</v>
      </c>
      <c r="F75" s="93">
        <v>5</v>
      </c>
    </row>
    <row r="76" spans="4:6" ht="12.75">
      <c r="D76" s="93">
        <v>6</v>
      </c>
      <c r="E76" s="93" t="s">
        <v>627</v>
      </c>
      <c r="F76" s="93">
        <v>6</v>
      </c>
    </row>
    <row r="77" spans="4:6" ht="12.75">
      <c r="D77" s="93">
        <v>7</v>
      </c>
      <c r="E77" s="93" t="s">
        <v>628</v>
      </c>
      <c r="F77" s="93">
        <v>7</v>
      </c>
    </row>
    <row r="81" spans="4:5" ht="12.75">
      <c r="D81" s="93" t="s">
        <v>604</v>
      </c>
      <c r="E81" s="93" t="s">
        <v>605</v>
      </c>
    </row>
    <row r="82" spans="4:6" ht="12.75">
      <c r="D82" s="158">
        <v>100</v>
      </c>
      <c r="E82" s="158" t="s">
        <v>606</v>
      </c>
      <c r="F82" s="158">
        <v>100</v>
      </c>
    </row>
    <row r="83" spans="4:6" ht="12.75">
      <c r="D83" s="159">
        <v>102</v>
      </c>
      <c r="E83" s="159" t="s">
        <v>607</v>
      </c>
      <c r="F83" s="159">
        <v>102</v>
      </c>
    </row>
    <row r="84" spans="4:6" ht="12.75">
      <c r="D84" s="159">
        <v>85</v>
      </c>
      <c r="E84" s="159" t="s">
        <v>603</v>
      </c>
      <c r="F84" s="159">
        <v>85</v>
      </c>
    </row>
    <row r="85" spans="4:6" ht="12.75">
      <c r="D85" s="158">
        <v>87</v>
      </c>
      <c r="E85" s="158" t="s">
        <v>608</v>
      </c>
      <c r="F85" s="158">
        <v>87</v>
      </c>
    </row>
    <row r="86" spans="4:6" ht="12.75">
      <c r="D86" s="158">
        <v>88</v>
      </c>
      <c r="E86" s="158" t="s">
        <v>609</v>
      </c>
      <c r="F86" s="158">
        <v>88</v>
      </c>
    </row>
    <row r="87" spans="4:6" ht="12.75">
      <c r="D87" s="158">
        <v>89</v>
      </c>
      <c r="E87" s="158" t="s">
        <v>610</v>
      </c>
      <c r="F87" s="158">
        <v>89</v>
      </c>
    </row>
    <row r="88" spans="4:6" ht="12.75">
      <c r="D88" s="159">
        <v>90</v>
      </c>
      <c r="E88" s="159" t="s">
        <v>611</v>
      </c>
      <c r="F88" s="159">
        <v>90</v>
      </c>
    </row>
    <row r="89" spans="4:6" ht="12.75">
      <c r="D89" s="159">
        <v>91</v>
      </c>
      <c r="E89" s="159" t="s">
        <v>612</v>
      </c>
      <c r="F89" s="159">
        <v>91</v>
      </c>
    </row>
    <row r="90" spans="4:6" ht="12.75">
      <c r="D90" s="159">
        <v>92</v>
      </c>
      <c r="E90" s="159" t="s">
        <v>613</v>
      </c>
      <c r="F90" s="159">
        <v>92</v>
      </c>
    </row>
    <row r="91" spans="4:6" ht="12.75">
      <c r="D91" s="159">
        <v>93</v>
      </c>
      <c r="E91" s="159" t="s">
        <v>614</v>
      </c>
      <c r="F91" s="159">
        <v>93</v>
      </c>
    </row>
    <row r="92" spans="4:6" ht="12.75">
      <c r="D92" s="159">
        <v>94</v>
      </c>
      <c r="E92" s="159" t="s">
        <v>615</v>
      </c>
      <c r="F92" s="159">
        <v>94</v>
      </c>
    </row>
    <row r="93" spans="4:6" ht="12.75">
      <c r="D93" s="159">
        <v>95</v>
      </c>
      <c r="E93" s="159" t="s">
        <v>616</v>
      </c>
      <c r="F93" s="159">
        <v>95</v>
      </c>
    </row>
    <row r="94" spans="4:6" ht="12.75">
      <c r="D94" s="159">
        <v>96</v>
      </c>
      <c r="E94" s="159" t="s">
        <v>617</v>
      </c>
      <c r="F94" s="159">
        <v>96</v>
      </c>
    </row>
    <row r="95" spans="4:6" ht="12.75">
      <c r="D95" s="159">
        <v>98</v>
      </c>
      <c r="E95" s="159" t="s">
        <v>618</v>
      </c>
      <c r="F95" s="159">
        <v>98</v>
      </c>
    </row>
    <row r="100" spans="4:6" ht="12.75">
      <c r="D100" s="93" t="s">
        <v>630</v>
      </c>
      <c r="E100" s="93" t="s">
        <v>631</v>
      </c>
      <c r="F100" s="93" t="s">
        <v>630</v>
      </c>
    </row>
    <row r="101" spans="4:6" ht="12.75">
      <c r="D101" s="160">
        <v>1</v>
      </c>
      <c r="E101" s="160" t="s">
        <v>632</v>
      </c>
      <c r="F101" s="160">
        <v>1</v>
      </c>
    </row>
    <row r="102" spans="4:6" ht="12.75">
      <c r="D102" s="160">
        <v>2</v>
      </c>
      <c r="E102" s="160" t="s">
        <v>633</v>
      </c>
      <c r="F102" s="160">
        <v>2</v>
      </c>
    </row>
    <row r="103" spans="4:6" ht="12.75">
      <c r="D103" s="160">
        <v>3</v>
      </c>
      <c r="E103" s="160" t="s">
        <v>634</v>
      </c>
      <c r="F103" s="160">
        <v>3</v>
      </c>
    </row>
    <row r="104" spans="4:6" ht="12.75">
      <c r="D104" s="160">
        <v>4</v>
      </c>
      <c r="E104" s="160" t="s">
        <v>635</v>
      </c>
      <c r="F104" s="160">
        <v>4</v>
      </c>
    </row>
    <row r="105" spans="4:6" ht="12.75">
      <c r="D105" s="160">
        <v>5</v>
      </c>
      <c r="E105" s="160" t="s">
        <v>636</v>
      </c>
      <c r="F105" s="160">
        <v>5</v>
      </c>
    </row>
    <row r="106" spans="4:6" ht="12.75">
      <c r="D106" s="160">
        <v>6</v>
      </c>
      <c r="E106" s="160" t="s">
        <v>637</v>
      </c>
      <c r="F106" s="160">
        <v>6</v>
      </c>
    </row>
    <row r="107" spans="4:6" ht="12.75">
      <c r="D107" s="160">
        <v>7</v>
      </c>
      <c r="E107" s="160" t="s">
        <v>638</v>
      </c>
      <c r="F107" s="160">
        <v>7</v>
      </c>
    </row>
    <row r="108" spans="4:6" ht="12.75">
      <c r="D108" s="160">
        <v>8</v>
      </c>
      <c r="E108" s="160" t="s">
        <v>639</v>
      </c>
      <c r="F108" s="160">
        <v>8</v>
      </c>
    </row>
    <row r="109" spans="4:6" ht="12.75">
      <c r="D109" s="160">
        <v>9</v>
      </c>
      <c r="E109" s="160" t="s">
        <v>640</v>
      </c>
      <c r="F109" s="160">
        <v>9</v>
      </c>
    </row>
    <row r="110" spans="4:6" ht="12.75">
      <c r="D110" s="160">
        <v>10</v>
      </c>
      <c r="E110" s="160" t="s">
        <v>641</v>
      </c>
      <c r="F110" s="160">
        <v>10</v>
      </c>
    </row>
    <row r="111" spans="4:6" ht="12.75">
      <c r="D111" s="160">
        <v>11</v>
      </c>
      <c r="E111" s="160" t="s">
        <v>642</v>
      </c>
      <c r="F111" s="160">
        <v>11</v>
      </c>
    </row>
    <row r="112" spans="4:6" ht="12.75">
      <c r="D112" s="160">
        <v>12</v>
      </c>
      <c r="E112" s="160" t="s">
        <v>643</v>
      </c>
      <c r="F112" s="160">
        <v>12</v>
      </c>
    </row>
    <row r="113" spans="4:6" ht="12.75">
      <c r="D113" s="160">
        <v>13</v>
      </c>
      <c r="E113" s="160" t="s">
        <v>644</v>
      </c>
      <c r="F113" s="160">
        <v>13</v>
      </c>
    </row>
    <row r="114" spans="4:6" ht="12.75">
      <c r="D114" s="160">
        <v>14</v>
      </c>
      <c r="E114" s="160" t="s">
        <v>645</v>
      </c>
      <c r="F114" s="160">
        <v>14</v>
      </c>
    </row>
    <row r="115" spans="4:6" ht="12.75">
      <c r="D115" s="160">
        <v>15</v>
      </c>
      <c r="E115" s="160" t="s">
        <v>646</v>
      </c>
      <c r="F115" s="160">
        <v>15</v>
      </c>
    </row>
    <row r="116" spans="4:6" ht="12.75">
      <c r="D116" s="160">
        <v>16</v>
      </c>
      <c r="E116" s="160" t="s">
        <v>647</v>
      </c>
      <c r="F116" s="160">
        <v>16</v>
      </c>
    </row>
    <row r="117" spans="4:6" ht="12.75">
      <c r="D117" s="160">
        <v>17</v>
      </c>
      <c r="E117" s="160" t="s">
        <v>648</v>
      </c>
      <c r="F117" s="160">
        <v>17</v>
      </c>
    </row>
    <row r="118" spans="4:6" ht="12.75">
      <c r="D118" s="160">
        <v>18</v>
      </c>
      <c r="E118" s="160" t="s">
        <v>649</v>
      </c>
      <c r="F118" s="160">
        <v>18</v>
      </c>
    </row>
    <row r="119" spans="4:6" ht="12.75">
      <c r="D119" s="160">
        <v>19</v>
      </c>
      <c r="E119" s="160" t="s">
        <v>650</v>
      </c>
      <c r="F119" s="160">
        <v>19</v>
      </c>
    </row>
    <row r="120" spans="4:6" ht="12.75">
      <c r="D120" s="160">
        <v>20</v>
      </c>
      <c r="E120" s="160" t="s">
        <v>651</v>
      </c>
      <c r="F120" s="160">
        <v>20</v>
      </c>
    </row>
    <row r="121" spans="4:6" ht="12.75">
      <c r="D121" s="160">
        <v>21</v>
      </c>
      <c r="E121" s="160" t="s">
        <v>652</v>
      </c>
      <c r="F121" s="160">
        <v>21</v>
      </c>
    </row>
    <row r="122" spans="4:6" ht="12.75">
      <c r="D122" s="160">
        <v>22</v>
      </c>
      <c r="E122" s="160" t="s">
        <v>653</v>
      </c>
      <c r="F122" s="160">
        <v>22</v>
      </c>
    </row>
    <row r="123" spans="4:6" ht="12.75">
      <c r="D123" s="160">
        <v>23</v>
      </c>
      <c r="E123" s="160" t="s">
        <v>654</v>
      </c>
      <c r="F123" s="160">
        <v>23</v>
      </c>
    </row>
    <row r="124" spans="4:6" ht="12.75">
      <c r="D124" s="160">
        <v>24</v>
      </c>
      <c r="E124" s="160" t="s">
        <v>655</v>
      </c>
      <c r="F124" s="160">
        <v>24</v>
      </c>
    </row>
    <row r="125" spans="4:6" ht="12.75">
      <c r="D125" s="160">
        <v>25</v>
      </c>
      <c r="E125" s="160" t="s">
        <v>656</v>
      </c>
      <c r="F125" s="160">
        <v>25</v>
      </c>
    </row>
    <row r="126" spans="4:6" ht="12.75">
      <c r="D126" s="160">
        <v>26</v>
      </c>
      <c r="E126" s="160" t="s">
        <v>657</v>
      </c>
      <c r="F126" s="160">
        <v>26</v>
      </c>
    </row>
    <row r="127" spans="4:6" ht="12.75">
      <c r="D127" s="160">
        <v>27</v>
      </c>
      <c r="E127" s="160" t="s">
        <v>658</v>
      </c>
      <c r="F127" s="160">
        <v>27</v>
      </c>
    </row>
    <row r="128" spans="4:6" ht="12.75">
      <c r="D128" s="160">
        <v>28</v>
      </c>
      <c r="E128" s="160" t="s">
        <v>659</v>
      </c>
      <c r="F128" s="160">
        <v>28</v>
      </c>
    </row>
    <row r="129" spans="4:6" ht="12.75">
      <c r="D129" s="160">
        <v>29</v>
      </c>
      <c r="E129" s="160" t="s">
        <v>660</v>
      </c>
      <c r="F129" s="160">
        <v>29</v>
      </c>
    </row>
    <row r="130" spans="4:6" ht="12.75">
      <c r="D130" s="160">
        <v>30</v>
      </c>
      <c r="E130" s="160" t="s">
        <v>661</v>
      </c>
      <c r="F130" s="160">
        <v>30</v>
      </c>
    </row>
    <row r="131" spans="4:6" ht="12.75">
      <c r="D131" s="160">
        <v>31</v>
      </c>
      <c r="E131" s="160" t="s">
        <v>662</v>
      </c>
      <c r="F131" s="160">
        <v>31</v>
      </c>
    </row>
    <row r="132" spans="4:6" ht="12.75">
      <c r="D132" s="160">
        <v>32</v>
      </c>
      <c r="E132" s="160" t="s">
        <v>663</v>
      </c>
      <c r="F132" s="160">
        <v>32</v>
      </c>
    </row>
    <row r="133" spans="4:6" ht="12.75">
      <c r="D133" s="160">
        <v>33</v>
      </c>
      <c r="E133" s="160" t="s">
        <v>664</v>
      </c>
      <c r="F133" s="160">
        <v>33</v>
      </c>
    </row>
    <row r="134" spans="4:6" ht="12.75">
      <c r="D134" s="160">
        <v>34</v>
      </c>
      <c r="E134" s="160" t="s">
        <v>665</v>
      </c>
      <c r="F134" s="160">
        <v>34</v>
      </c>
    </row>
    <row r="135" spans="4:6" ht="12.75">
      <c r="D135" s="160">
        <v>35</v>
      </c>
      <c r="E135" s="160" t="s">
        <v>666</v>
      </c>
      <c r="F135" s="160">
        <v>35</v>
      </c>
    </row>
    <row r="136" spans="4:6" ht="12.75">
      <c r="D136" s="160">
        <v>36</v>
      </c>
      <c r="E136" s="160" t="s">
        <v>667</v>
      </c>
      <c r="F136" s="160">
        <v>36</v>
      </c>
    </row>
    <row r="137" spans="4:6" ht="12.75">
      <c r="D137" s="160">
        <v>37</v>
      </c>
      <c r="E137" s="160" t="s">
        <v>668</v>
      </c>
      <c r="F137" s="160">
        <v>37</v>
      </c>
    </row>
    <row r="138" spans="4:6" ht="12.75">
      <c r="D138" s="160">
        <v>38</v>
      </c>
      <c r="E138" s="160" t="s">
        <v>669</v>
      </c>
      <c r="F138" s="160">
        <v>38</v>
      </c>
    </row>
    <row r="139" spans="4:6" ht="12.75">
      <c r="D139" s="160">
        <v>39</v>
      </c>
      <c r="E139" s="160" t="s">
        <v>670</v>
      </c>
      <c r="F139" s="160">
        <v>39</v>
      </c>
    </row>
    <row r="140" spans="4:6" ht="12.75">
      <c r="D140" s="160">
        <v>40</v>
      </c>
      <c r="E140" s="160" t="s">
        <v>671</v>
      </c>
      <c r="F140" s="160">
        <v>40</v>
      </c>
    </row>
    <row r="141" spans="4:6" ht="12.75">
      <c r="D141" s="160">
        <v>41</v>
      </c>
      <c r="E141" s="160" t="s">
        <v>672</v>
      </c>
      <c r="F141" s="160">
        <v>41</v>
      </c>
    </row>
    <row r="142" spans="4:6" ht="12.75">
      <c r="D142" s="160">
        <v>42</v>
      </c>
      <c r="E142" s="160" t="s">
        <v>673</v>
      </c>
      <c r="F142" s="160">
        <v>42</v>
      </c>
    </row>
    <row r="143" spans="4:6" ht="12.75">
      <c r="D143" s="160">
        <v>43</v>
      </c>
      <c r="E143" s="160" t="s">
        <v>674</v>
      </c>
      <c r="F143" s="160">
        <v>43</v>
      </c>
    </row>
    <row r="144" spans="4:6" ht="12.75">
      <c r="D144" s="160">
        <v>44</v>
      </c>
      <c r="E144" s="160" t="s">
        <v>675</v>
      </c>
      <c r="F144" s="160">
        <v>44</v>
      </c>
    </row>
    <row r="145" spans="4:6" ht="12.75">
      <c r="D145" s="160">
        <v>45</v>
      </c>
      <c r="E145" s="160" t="s">
        <v>676</v>
      </c>
      <c r="F145" s="160">
        <v>45</v>
      </c>
    </row>
    <row r="151" spans="4:6" ht="33" customHeight="1">
      <c r="D151" s="141" t="s">
        <v>682</v>
      </c>
      <c r="E151" s="141" t="s">
        <v>785</v>
      </c>
      <c r="F151" s="142" t="s">
        <v>683</v>
      </c>
    </row>
    <row r="152" spans="3:6" ht="22.5" customHeight="1">
      <c r="C152" s="161"/>
      <c r="D152" s="162" t="s">
        <v>68</v>
      </c>
      <c r="E152" s="162" t="s">
        <v>685</v>
      </c>
      <c r="F152" s="163" t="s">
        <v>686</v>
      </c>
    </row>
    <row r="153" spans="3:6" ht="22.5" customHeight="1">
      <c r="C153" s="161"/>
      <c r="D153" s="162" t="s">
        <v>66</v>
      </c>
      <c r="E153" s="162" t="s">
        <v>690</v>
      </c>
      <c r="F153" s="164" t="s">
        <v>688</v>
      </c>
    </row>
    <row r="154" spans="3:6" ht="22.5" customHeight="1">
      <c r="C154" s="161"/>
      <c r="D154" s="164" t="s">
        <v>695</v>
      </c>
      <c r="E154" s="164" t="s">
        <v>693</v>
      </c>
      <c r="F154" s="165" t="s">
        <v>691</v>
      </c>
    </row>
    <row r="155" spans="3:6" ht="22.5" customHeight="1">
      <c r="C155" s="161"/>
      <c r="D155" s="164" t="s">
        <v>784</v>
      </c>
      <c r="E155" s="164" t="s">
        <v>770</v>
      </c>
      <c r="F155" s="165" t="s">
        <v>694</v>
      </c>
    </row>
    <row r="156" spans="3:6" ht="22.5" customHeight="1">
      <c r="C156" s="161"/>
      <c r="D156" s="166" t="s">
        <v>702</v>
      </c>
      <c r="E156" s="164" t="s">
        <v>771</v>
      </c>
      <c r="F156" s="165" t="s">
        <v>696</v>
      </c>
    </row>
    <row r="157" spans="3:6" ht="22.5" customHeight="1">
      <c r="C157" s="161"/>
      <c r="D157" s="166" t="s">
        <v>782</v>
      </c>
      <c r="E157" s="164" t="s">
        <v>700</v>
      </c>
      <c r="F157" s="164" t="s">
        <v>698</v>
      </c>
    </row>
    <row r="158" spans="3:6" ht="22.5" customHeight="1">
      <c r="C158" s="161"/>
      <c r="D158" s="164" t="s">
        <v>768</v>
      </c>
      <c r="E158" s="166" t="s">
        <v>926</v>
      </c>
      <c r="F158" s="167" t="s">
        <v>703</v>
      </c>
    </row>
    <row r="159" spans="3:6" ht="22.5" customHeight="1">
      <c r="C159" s="161"/>
      <c r="D159" s="164" t="s">
        <v>561</v>
      </c>
      <c r="E159" s="166" t="s">
        <v>925</v>
      </c>
      <c r="F159" s="166" t="s">
        <v>705</v>
      </c>
    </row>
    <row r="160" spans="3:6" ht="22.5" customHeight="1">
      <c r="C160" s="161"/>
      <c r="D160" s="164" t="s">
        <v>764</v>
      </c>
      <c r="E160" s="164" t="s">
        <v>711</v>
      </c>
      <c r="F160" s="167" t="s">
        <v>706</v>
      </c>
    </row>
    <row r="161" spans="3:6" ht="22.5" customHeight="1">
      <c r="C161" s="161"/>
      <c r="D161" s="164" t="s">
        <v>732</v>
      </c>
      <c r="E161" s="164" t="s">
        <v>773</v>
      </c>
      <c r="F161" s="166" t="s">
        <v>708</v>
      </c>
    </row>
    <row r="162" spans="3:6" ht="22.5" customHeight="1">
      <c r="C162" s="161"/>
      <c r="D162" s="164" t="s">
        <v>765</v>
      </c>
      <c r="E162" s="164" t="s">
        <v>774</v>
      </c>
      <c r="F162" s="165" t="s">
        <v>712</v>
      </c>
    </row>
    <row r="163" spans="3:6" ht="22.5" customHeight="1">
      <c r="C163" s="161"/>
      <c r="D163" s="164" t="s">
        <v>766</v>
      </c>
      <c r="E163" s="166" t="s">
        <v>775</v>
      </c>
      <c r="F163" s="164" t="s">
        <v>714</v>
      </c>
    </row>
    <row r="164" spans="3:6" ht="22.5" customHeight="1">
      <c r="C164" s="161"/>
      <c r="D164" s="164" t="s">
        <v>767</v>
      </c>
      <c r="E164" s="166" t="s">
        <v>776</v>
      </c>
      <c r="F164" s="164" t="s">
        <v>716</v>
      </c>
    </row>
    <row r="165" spans="3:6" ht="22.5" customHeight="1">
      <c r="C165" s="161"/>
      <c r="D165" s="164" t="s">
        <v>769</v>
      </c>
      <c r="E165" s="164" t="s">
        <v>777</v>
      </c>
      <c r="F165" s="165" t="s">
        <v>718</v>
      </c>
    </row>
    <row r="166" spans="3:6" ht="36.75" customHeight="1">
      <c r="C166" s="161"/>
      <c r="D166" s="164" t="s">
        <v>783</v>
      </c>
      <c r="E166" s="164" t="s">
        <v>778</v>
      </c>
      <c r="F166" s="164" t="s">
        <v>719</v>
      </c>
    </row>
    <row r="167" spans="3:6" ht="22.5" customHeight="1">
      <c r="C167" s="161"/>
      <c r="D167" s="161"/>
      <c r="E167" s="164" t="s">
        <v>748</v>
      </c>
      <c r="F167" s="165" t="s">
        <v>721</v>
      </c>
    </row>
    <row r="168" spans="3:6" ht="22.5" customHeight="1">
      <c r="C168" s="161"/>
      <c r="D168" s="161"/>
      <c r="E168" s="164" t="s">
        <v>779</v>
      </c>
      <c r="F168" s="164" t="s">
        <v>723</v>
      </c>
    </row>
    <row r="169" spans="3:6" ht="22.5" customHeight="1">
      <c r="C169" s="161"/>
      <c r="D169" s="161"/>
      <c r="E169" s="164" t="s">
        <v>780</v>
      </c>
      <c r="F169" s="165" t="s">
        <v>724</v>
      </c>
    </row>
    <row r="170" spans="3:6" ht="22.5" customHeight="1">
      <c r="C170" s="161"/>
      <c r="D170" s="161"/>
      <c r="E170" s="164" t="s">
        <v>924</v>
      </c>
      <c r="F170" s="164" t="s">
        <v>725</v>
      </c>
    </row>
    <row r="171" spans="3:6" ht="22.5" customHeight="1">
      <c r="C171" s="161"/>
      <c r="D171" s="161"/>
      <c r="E171" s="164" t="s">
        <v>781</v>
      </c>
      <c r="F171" s="165" t="s">
        <v>727</v>
      </c>
    </row>
    <row r="172" spans="3:6" ht="22.5" customHeight="1">
      <c r="C172" s="161"/>
      <c r="D172" s="161"/>
      <c r="E172" s="164" t="s">
        <v>783</v>
      </c>
      <c r="F172" s="164" t="s">
        <v>729</v>
      </c>
    </row>
    <row r="173" ht="22.5" customHeight="1">
      <c r="F173" s="167" t="s">
        <v>734</v>
      </c>
    </row>
    <row r="174" ht="22.5" customHeight="1">
      <c r="F174" s="164" t="s">
        <v>737</v>
      </c>
    </row>
    <row r="175" ht="22.5" customHeight="1">
      <c r="F175" s="165" t="s">
        <v>739</v>
      </c>
    </row>
    <row r="176" ht="22.5" customHeight="1">
      <c r="F176" s="164" t="s">
        <v>742</v>
      </c>
    </row>
    <row r="177" ht="22.5" customHeight="1">
      <c r="F177" s="165" t="s">
        <v>744</v>
      </c>
    </row>
    <row r="178" ht="22.5" customHeight="1">
      <c r="F178" s="164" t="s">
        <v>746</v>
      </c>
    </row>
    <row r="179" ht="22.5" customHeight="1">
      <c r="F179" s="165" t="s">
        <v>749</v>
      </c>
    </row>
    <row r="180" ht="22.5" customHeight="1">
      <c r="F180" s="162" t="s">
        <v>751</v>
      </c>
    </row>
    <row r="181" ht="22.5" customHeight="1">
      <c r="F181" s="163" t="s">
        <v>754</v>
      </c>
    </row>
    <row r="182" ht="22.5" customHeight="1">
      <c r="F182" s="164" t="s">
        <v>755</v>
      </c>
    </row>
    <row r="183" ht="22.5" customHeight="1">
      <c r="F183" s="163" t="s">
        <v>758</v>
      </c>
    </row>
    <row r="184" ht="22.5" customHeight="1">
      <c r="F184" s="164" t="s">
        <v>760</v>
      </c>
    </row>
    <row r="185" ht="22.5" customHeight="1">
      <c r="F185" s="165" t="s">
        <v>762</v>
      </c>
    </row>
    <row r="186" ht="22.5" customHeight="1">
      <c r="F186" s="164" t="s">
        <v>835</v>
      </c>
    </row>
    <row r="187" spans="6:18" ht="22.5" customHeight="1">
      <c r="F187" s="164" t="s">
        <v>836</v>
      </c>
      <c r="J187" s="168"/>
      <c r="K187" s="169"/>
      <c r="L187" s="168"/>
      <c r="M187" s="166"/>
      <c r="N187" s="170"/>
      <c r="O187" s="171"/>
      <c r="P187" s="162"/>
      <c r="Q187" s="162"/>
      <c r="R187" s="163"/>
    </row>
    <row r="188" spans="6:18" ht="22.5" customHeight="1">
      <c r="F188" s="164" t="s">
        <v>837</v>
      </c>
      <c r="J188" s="168"/>
      <c r="K188" s="169"/>
      <c r="L188" s="168"/>
      <c r="M188" s="166"/>
      <c r="N188" s="170"/>
      <c r="O188" s="171"/>
      <c r="P188" s="162"/>
      <c r="Q188" s="162"/>
      <c r="R188" s="163"/>
    </row>
    <row r="189" spans="6:18" ht="22.5" customHeight="1">
      <c r="F189" s="164" t="s">
        <v>838</v>
      </c>
      <c r="J189" s="168"/>
      <c r="K189" s="169"/>
      <c r="L189" s="168"/>
      <c r="M189" s="166"/>
      <c r="N189" s="170"/>
      <c r="O189" s="171"/>
      <c r="P189" s="162"/>
      <c r="Q189" s="162"/>
      <c r="R189" s="163"/>
    </row>
    <row r="190" spans="6:18" ht="22.5" customHeight="1">
      <c r="F190" s="164" t="s">
        <v>839</v>
      </c>
      <c r="J190" s="168"/>
      <c r="K190" s="169"/>
      <c r="L190" s="168"/>
      <c r="M190" s="166"/>
      <c r="N190" s="170"/>
      <c r="O190" s="171"/>
      <c r="P190" s="162"/>
      <c r="Q190" s="162"/>
      <c r="R190" s="163"/>
    </row>
    <row r="191" spans="6:18" ht="22.5" customHeight="1">
      <c r="F191" s="164" t="s">
        <v>826</v>
      </c>
      <c r="J191" s="168"/>
      <c r="K191" s="169"/>
      <c r="L191" s="168"/>
      <c r="M191" s="166"/>
      <c r="N191" s="170"/>
      <c r="O191" s="171"/>
      <c r="P191" s="162"/>
      <c r="Q191" s="162"/>
      <c r="R191" s="163"/>
    </row>
    <row r="192" spans="6:18" ht="22.5" customHeight="1">
      <c r="F192" s="164" t="s">
        <v>828</v>
      </c>
      <c r="J192" s="168"/>
      <c r="K192" s="169"/>
      <c r="L192" s="168"/>
      <c r="M192" s="166"/>
      <c r="N192" s="170"/>
      <c r="O192" s="171"/>
      <c r="P192" s="162"/>
      <c r="Q192" s="162"/>
      <c r="R192" s="163"/>
    </row>
    <row r="193" spans="6:18" ht="22.5" customHeight="1">
      <c r="F193" s="164" t="s">
        <v>840</v>
      </c>
      <c r="J193" s="168"/>
      <c r="K193" s="169"/>
      <c r="L193" s="168"/>
      <c r="M193" s="166"/>
      <c r="N193" s="170"/>
      <c r="O193" s="171"/>
      <c r="P193" s="162"/>
      <c r="Q193" s="162"/>
      <c r="R193" s="163"/>
    </row>
    <row r="194" spans="6:18" ht="22.5" customHeight="1">
      <c r="F194" s="164" t="s">
        <v>832</v>
      </c>
      <c r="J194" s="168"/>
      <c r="K194" s="169"/>
      <c r="L194" s="168"/>
      <c r="M194" s="166"/>
      <c r="N194" s="170"/>
      <c r="O194" s="171"/>
      <c r="P194" s="162"/>
      <c r="Q194" s="162"/>
      <c r="R194" s="163"/>
    </row>
    <row r="195" spans="6:18" ht="22.5" customHeight="1">
      <c r="F195" s="164" t="s">
        <v>820</v>
      </c>
      <c r="J195" s="168"/>
      <c r="K195" s="169"/>
      <c r="L195" s="168"/>
      <c r="M195" s="166"/>
      <c r="N195" s="170"/>
      <c r="O195" s="171"/>
      <c r="P195" s="162"/>
      <c r="Q195" s="162"/>
      <c r="R195" s="163"/>
    </row>
    <row r="196" spans="6:18" ht="22.5" customHeight="1">
      <c r="F196" s="164" t="s">
        <v>841</v>
      </c>
      <c r="J196" s="168"/>
      <c r="K196" s="169"/>
      <c r="L196" s="168"/>
      <c r="M196" s="166"/>
      <c r="N196" s="170"/>
      <c r="O196" s="171"/>
      <c r="P196" s="162"/>
      <c r="Q196" s="162"/>
      <c r="R196" s="163"/>
    </row>
    <row r="197" spans="6:18" ht="22.5" customHeight="1">
      <c r="F197" s="164" t="s">
        <v>846</v>
      </c>
      <c r="J197" s="168"/>
      <c r="K197" s="169"/>
      <c r="L197" s="168"/>
      <c r="M197" s="166"/>
      <c r="N197" s="170"/>
      <c r="O197" s="171"/>
      <c r="P197" s="162"/>
      <c r="Q197" s="162"/>
      <c r="R197" s="163"/>
    </row>
    <row r="198" spans="6:18" ht="22.5" customHeight="1">
      <c r="F198" s="164" t="s">
        <v>847</v>
      </c>
      <c r="J198" s="168"/>
      <c r="K198" s="169"/>
      <c r="L198" s="168"/>
      <c r="M198" s="166"/>
      <c r="N198" s="170"/>
      <c r="O198" s="171"/>
      <c r="P198" s="162"/>
      <c r="Q198" s="162"/>
      <c r="R198" s="163"/>
    </row>
    <row r="199" spans="6:18" ht="22.5" customHeight="1">
      <c r="F199" s="164" t="s">
        <v>848</v>
      </c>
      <c r="J199" s="168"/>
      <c r="K199" s="169"/>
      <c r="L199" s="168"/>
      <c r="M199" s="166"/>
      <c r="N199" s="170"/>
      <c r="O199" s="171"/>
      <c r="P199" s="162"/>
      <c r="Q199" s="162"/>
      <c r="R199" s="163"/>
    </row>
    <row r="200" spans="6:18" ht="22.5" customHeight="1">
      <c r="F200" s="165" t="s">
        <v>946</v>
      </c>
      <c r="J200" s="168"/>
      <c r="K200" s="169"/>
      <c r="L200" s="168"/>
      <c r="M200" s="166"/>
      <c r="N200" s="170"/>
      <c r="O200" s="171"/>
      <c r="P200" s="162"/>
      <c r="Q200" s="162"/>
      <c r="R200" s="163"/>
    </row>
    <row r="201" spans="6:18" ht="22.5" customHeight="1">
      <c r="F201" s="172" t="s">
        <v>947</v>
      </c>
      <c r="J201" s="168"/>
      <c r="K201" s="169"/>
      <c r="L201" s="168"/>
      <c r="M201" s="166"/>
      <c r="N201" s="170"/>
      <c r="O201" s="171"/>
      <c r="P201" s="162"/>
      <c r="Q201" s="162"/>
      <c r="R201" s="163"/>
    </row>
    <row r="202" spans="6:18" ht="22.5" customHeight="1">
      <c r="F202" s="164" t="s">
        <v>849</v>
      </c>
      <c r="J202" s="168"/>
      <c r="K202" s="169"/>
      <c r="L202" s="168"/>
      <c r="M202" s="166"/>
      <c r="N202" s="170"/>
      <c r="O202" s="171"/>
      <c r="P202" s="162"/>
      <c r="Q202" s="162"/>
      <c r="R202" s="163"/>
    </row>
    <row r="203" spans="6:18" ht="22.5" customHeight="1">
      <c r="F203" s="165"/>
      <c r="J203" s="168"/>
      <c r="K203" s="169"/>
      <c r="L203" s="168"/>
      <c r="M203" s="166"/>
      <c r="N203" s="170"/>
      <c r="O203" s="171"/>
      <c r="P203" s="162"/>
      <c r="Q203" s="162"/>
      <c r="R203" s="163"/>
    </row>
    <row r="204" spans="10:18" ht="22.5" customHeight="1">
      <c r="J204" s="168"/>
      <c r="K204" s="169"/>
      <c r="L204" s="168"/>
      <c r="M204" s="166"/>
      <c r="N204" s="170"/>
      <c r="O204" s="171"/>
      <c r="P204" s="162"/>
      <c r="Q204" s="162"/>
      <c r="R204" s="163"/>
    </row>
    <row r="205" spans="10:18" ht="22.5" customHeight="1">
      <c r="J205" s="168"/>
      <c r="K205" s="169"/>
      <c r="L205" s="168"/>
      <c r="M205" s="166"/>
      <c r="N205" s="170"/>
      <c r="O205" s="171"/>
      <c r="P205" s="162"/>
      <c r="Q205" s="162"/>
      <c r="R205" s="163"/>
    </row>
    <row r="206" spans="10:18" ht="22.5" customHeight="1">
      <c r="J206" s="168"/>
      <c r="K206" s="169"/>
      <c r="L206" s="168"/>
      <c r="M206" s="166"/>
      <c r="N206" s="170"/>
      <c r="O206" s="171"/>
      <c r="P206" s="162"/>
      <c r="Q206" s="162"/>
      <c r="R206" s="163"/>
    </row>
    <row r="207" spans="10:18" ht="12.75">
      <c r="J207" s="168"/>
      <c r="K207" s="169"/>
      <c r="L207" s="168"/>
      <c r="M207" s="166"/>
      <c r="N207" s="170"/>
      <c r="O207" s="171"/>
      <c r="P207" s="162"/>
      <c r="Q207" s="162"/>
      <c r="R207" s="163"/>
    </row>
    <row r="215" spans="10:27" ht="40.5" customHeight="1">
      <c r="J215" s="143" t="s">
        <v>619</v>
      </c>
      <c r="K215" s="143" t="s">
        <v>314</v>
      </c>
      <c r="L215" s="143" t="s">
        <v>680</v>
      </c>
      <c r="M215" s="143" t="s">
        <v>681</v>
      </c>
      <c r="N215" s="143" t="s">
        <v>629</v>
      </c>
      <c r="O215" s="143" t="s">
        <v>59</v>
      </c>
      <c r="P215" s="143" t="s">
        <v>682</v>
      </c>
      <c r="Q215" s="143" t="s">
        <v>785</v>
      </c>
      <c r="R215" s="144" t="s">
        <v>683</v>
      </c>
      <c r="S215" s="127" t="s">
        <v>317</v>
      </c>
      <c r="T215" s="127" t="s">
        <v>316</v>
      </c>
      <c r="U215" s="128" t="s">
        <v>948</v>
      </c>
      <c r="V215" s="128" t="s">
        <v>315</v>
      </c>
      <c r="W215" s="127" t="s">
        <v>927</v>
      </c>
      <c r="X215" s="127" t="s">
        <v>928</v>
      </c>
      <c r="Y215" s="127" t="s">
        <v>927</v>
      </c>
      <c r="Z215" s="127" t="s">
        <v>929</v>
      </c>
      <c r="AA215" s="127" t="s">
        <v>1000</v>
      </c>
    </row>
    <row r="216" spans="10:27" ht="35.25" customHeight="1">
      <c r="J216" s="137">
        <v>92</v>
      </c>
      <c r="K216" s="137" t="s">
        <v>613</v>
      </c>
      <c r="L216" s="173">
        <v>1</v>
      </c>
      <c r="M216" s="174" t="s">
        <v>684</v>
      </c>
      <c r="N216" s="137">
        <v>2</v>
      </c>
      <c r="O216" s="174" t="s">
        <v>633</v>
      </c>
      <c r="P216" s="175" t="s">
        <v>68</v>
      </c>
      <c r="Q216" s="175" t="s">
        <v>685</v>
      </c>
      <c r="R216" s="175" t="s">
        <v>686</v>
      </c>
      <c r="S216" s="137" t="s">
        <v>687</v>
      </c>
      <c r="T216" s="137">
        <v>1</v>
      </c>
      <c r="U216" s="137">
        <v>2</v>
      </c>
      <c r="V216" s="138" t="s">
        <v>260</v>
      </c>
      <c r="W216" s="176">
        <v>10</v>
      </c>
      <c r="X216" s="177" t="s">
        <v>952</v>
      </c>
      <c r="Y216" s="176">
        <v>382</v>
      </c>
      <c r="Z216" s="177" t="s">
        <v>953</v>
      </c>
      <c r="AA216" s="178"/>
    </row>
    <row r="217" spans="10:27" ht="35.25" customHeight="1">
      <c r="J217" s="137">
        <v>92</v>
      </c>
      <c r="K217" s="137" t="s">
        <v>613</v>
      </c>
      <c r="L217" s="173">
        <v>1</v>
      </c>
      <c r="M217" s="174" t="s">
        <v>684</v>
      </c>
      <c r="N217" s="137">
        <v>2</v>
      </c>
      <c r="O217" s="174" t="s">
        <v>633</v>
      </c>
      <c r="P217" s="175" t="s">
        <v>66</v>
      </c>
      <c r="Q217" s="175" t="s">
        <v>685</v>
      </c>
      <c r="R217" s="175" t="s">
        <v>688</v>
      </c>
      <c r="S217" s="137" t="s">
        <v>689</v>
      </c>
      <c r="T217" s="137">
        <v>2</v>
      </c>
      <c r="U217" s="137">
        <v>2</v>
      </c>
      <c r="V217" s="138" t="s">
        <v>260</v>
      </c>
      <c r="W217" s="176">
        <v>10</v>
      </c>
      <c r="X217" s="177" t="s">
        <v>952</v>
      </c>
      <c r="Y217" s="176">
        <v>382</v>
      </c>
      <c r="Z217" s="177" t="s">
        <v>953</v>
      </c>
      <c r="AA217" s="178"/>
    </row>
    <row r="218" spans="10:27" ht="35.25" customHeight="1">
      <c r="J218" s="137">
        <v>92</v>
      </c>
      <c r="K218" s="137" t="s">
        <v>613</v>
      </c>
      <c r="L218" s="173">
        <v>1</v>
      </c>
      <c r="M218" s="174" t="s">
        <v>684</v>
      </c>
      <c r="N218" s="137">
        <v>2</v>
      </c>
      <c r="O218" s="174" t="s">
        <v>633</v>
      </c>
      <c r="P218" s="175" t="s">
        <v>695</v>
      </c>
      <c r="Q218" s="175" t="s">
        <v>690</v>
      </c>
      <c r="R218" s="175" t="s">
        <v>691</v>
      </c>
      <c r="S218" s="178" t="s">
        <v>692</v>
      </c>
      <c r="T218" s="137">
        <v>3</v>
      </c>
      <c r="U218" s="137">
        <v>1</v>
      </c>
      <c r="V218" s="138" t="s">
        <v>259</v>
      </c>
      <c r="W218" s="176">
        <v>6</v>
      </c>
      <c r="X218" s="177" t="s">
        <v>954</v>
      </c>
      <c r="Y218" s="176">
        <v>298</v>
      </c>
      <c r="Z218" s="177" t="s">
        <v>955</v>
      </c>
      <c r="AA218" s="178"/>
    </row>
    <row r="219" spans="10:27" ht="35.25" customHeight="1">
      <c r="J219" s="137">
        <v>92</v>
      </c>
      <c r="K219" s="137" t="s">
        <v>613</v>
      </c>
      <c r="L219" s="173">
        <v>1</v>
      </c>
      <c r="M219" s="174" t="s">
        <v>684</v>
      </c>
      <c r="N219" s="137">
        <v>3</v>
      </c>
      <c r="O219" s="174" t="s">
        <v>634</v>
      </c>
      <c r="P219" s="175" t="s">
        <v>695</v>
      </c>
      <c r="Q219" s="175" t="s">
        <v>693</v>
      </c>
      <c r="R219" s="175" t="s">
        <v>694</v>
      </c>
      <c r="S219" s="178" t="s">
        <v>95</v>
      </c>
      <c r="T219" s="137">
        <v>4</v>
      </c>
      <c r="U219" s="137">
        <v>2</v>
      </c>
      <c r="V219" s="138" t="s">
        <v>269</v>
      </c>
      <c r="W219" s="176">
        <v>27</v>
      </c>
      <c r="X219" s="177" t="s">
        <v>956</v>
      </c>
      <c r="Y219" s="176">
        <v>306</v>
      </c>
      <c r="Z219" s="177" t="s">
        <v>930</v>
      </c>
      <c r="AA219" s="178"/>
    </row>
    <row r="220" spans="10:27" ht="35.25" customHeight="1">
      <c r="J220" s="173">
        <v>91</v>
      </c>
      <c r="K220" s="137" t="s">
        <v>612</v>
      </c>
      <c r="L220" s="173">
        <v>1</v>
      </c>
      <c r="M220" s="174" t="s">
        <v>684</v>
      </c>
      <c r="N220" s="137">
        <v>3</v>
      </c>
      <c r="O220" s="174" t="s">
        <v>634</v>
      </c>
      <c r="P220" s="175" t="s">
        <v>695</v>
      </c>
      <c r="Q220" s="175" t="s">
        <v>770</v>
      </c>
      <c r="R220" s="175" t="s">
        <v>696</v>
      </c>
      <c r="S220" s="137" t="s">
        <v>697</v>
      </c>
      <c r="T220" s="137">
        <v>5</v>
      </c>
      <c r="U220" s="137">
        <v>3</v>
      </c>
      <c r="V220" s="138" t="s">
        <v>261</v>
      </c>
      <c r="W220" s="176">
        <v>34</v>
      </c>
      <c r="X220" s="177" t="s">
        <v>957</v>
      </c>
      <c r="Y220" s="179"/>
      <c r="Z220" s="180"/>
      <c r="AA220" s="178"/>
    </row>
    <row r="221" spans="10:27" ht="35.25" customHeight="1">
      <c r="J221" s="173">
        <v>94</v>
      </c>
      <c r="K221" s="137" t="s">
        <v>615</v>
      </c>
      <c r="L221" s="173">
        <v>1</v>
      </c>
      <c r="M221" s="174" t="s">
        <v>684</v>
      </c>
      <c r="N221" s="137">
        <v>4</v>
      </c>
      <c r="O221" s="174" t="s">
        <v>635</v>
      </c>
      <c r="P221" s="175" t="s">
        <v>784</v>
      </c>
      <c r="Q221" s="175" t="s">
        <v>771</v>
      </c>
      <c r="R221" s="175" t="s">
        <v>698</v>
      </c>
      <c r="S221" s="178" t="s">
        <v>699</v>
      </c>
      <c r="T221" s="137">
        <v>6</v>
      </c>
      <c r="U221" s="137">
        <v>24</v>
      </c>
      <c r="V221" s="138" t="s">
        <v>291</v>
      </c>
      <c r="W221" s="181">
        <v>50</v>
      </c>
      <c r="X221" s="182" t="s">
        <v>958</v>
      </c>
      <c r="Y221" s="181">
        <v>432</v>
      </c>
      <c r="Z221" s="182" t="s">
        <v>931</v>
      </c>
      <c r="AA221" s="178"/>
    </row>
    <row r="222" spans="10:27" ht="35.25" customHeight="1">
      <c r="J222" s="173">
        <v>90</v>
      </c>
      <c r="K222" s="137" t="s">
        <v>611</v>
      </c>
      <c r="L222" s="173">
        <v>1</v>
      </c>
      <c r="M222" s="174" t="s">
        <v>684</v>
      </c>
      <c r="N222" s="137">
        <v>7</v>
      </c>
      <c r="O222" s="174" t="s">
        <v>638</v>
      </c>
      <c r="P222" s="175" t="s">
        <v>66</v>
      </c>
      <c r="Q222" s="175" t="s">
        <v>700</v>
      </c>
      <c r="R222" s="175" t="s">
        <v>688</v>
      </c>
      <c r="S222" s="137" t="s">
        <v>701</v>
      </c>
      <c r="T222" s="137">
        <v>7</v>
      </c>
      <c r="U222" s="137">
        <v>5</v>
      </c>
      <c r="V222" s="138" t="s">
        <v>263</v>
      </c>
      <c r="W222" s="176">
        <v>105</v>
      </c>
      <c r="X222" s="177" t="s">
        <v>959</v>
      </c>
      <c r="Y222" s="176">
        <v>407</v>
      </c>
      <c r="Z222" s="177" t="s">
        <v>960</v>
      </c>
      <c r="AA222" s="178"/>
    </row>
    <row r="223" spans="10:27" ht="35.25" customHeight="1">
      <c r="J223" s="173">
        <v>93</v>
      </c>
      <c r="K223" s="137" t="s">
        <v>614</v>
      </c>
      <c r="L223" s="173">
        <v>1</v>
      </c>
      <c r="M223" s="174" t="s">
        <v>684</v>
      </c>
      <c r="N223" s="137">
        <v>11</v>
      </c>
      <c r="O223" s="174" t="s">
        <v>642</v>
      </c>
      <c r="P223" s="174" t="s">
        <v>702</v>
      </c>
      <c r="Q223" s="174" t="s">
        <v>702</v>
      </c>
      <c r="R223" s="174" t="s">
        <v>703</v>
      </c>
      <c r="S223" s="178" t="s">
        <v>704</v>
      </c>
      <c r="T223" s="137">
        <v>8</v>
      </c>
      <c r="U223" s="137">
        <v>12</v>
      </c>
      <c r="V223" s="138" t="s">
        <v>271</v>
      </c>
      <c r="W223" s="176">
        <v>159</v>
      </c>
      <c r="X223" s="177" t="s">
        <v>961</v>
      </c>
      <c r="Y223" s="179"/>
      <c r="Z223" s="180"/>
      <c r="AA223" s="178"/>
    </row>
    <row r="224" spans="10:27" ht="35.25" customHeight="1">
      <c r="J224" s="173">
        <v>93</v>
      </c>
      <c r="K224" s="137" t="s">
        <v>614</v>
      </c>
      <c r="L224" s="173">
        <v>1</v>
      </c>
      <c r="M224" s="174" t="s">
        <v>684</v>
      </c>
      <c r="N224" s="137">
        <v>11</v>
      </c>
      <c r="O224" s="174" t="s">
        <v>642</v>
      </c>
      <c r="P224" s="174" t="s">
        <v>702</v>
      </c>
      <c r="Q224" s="174" t="s">
        <v>702</v>
      </c>
      <c r="R224" s="174" t="s">
        <v>705</v>
      </c>
      <c r="S224" s="183" t="s">
        <v>111</v>
      </c>
      <c r="T224" s="137">
        <v>9</v>
      </c>
      <c r="U224" s="137">
        <v>16</v>
      </c>
      <c r="V224" s="138" t="s">
        <v>276</v>
      </c>
      <c r="W224" s="176">
        <v>192</v>
      </c>
      <c r="X224" s="177" t="s">
        <v>962</v>
      </c>
      <c r="Y224" s="176">
        <v>350</v>
      </c>
      <c r="Z224" s="177" t="s">
        <v>963</v>
      </c>
      <c r="AA224" s="178"/>
    </row>
    <row r="225" spans="10:27" ht="35.25" customHeight="1">
      <c r="J225" s="173">
        <v>93</v>
      </c>
      <c r="K225" s="137" t="s">
        <v>614</v>
      </c>
      <c r="L225" s="173">
        <v>1</v>
      </c>
      <c r="M225" s="174" t="s">
        <v>684</v>
      </c>
      <c r="N225" s="137">
        <v>11</v>
      </c>
      <c r="O225" s="174" t="s">
        <v>642</v>
      </c>
      <c r="P225" s="174" t="s">
        <v>782</v>
      </c>
      <c r="Q225" s="174" t="s">
        <v>772</v>
      </c>
      <c r="R225" s="174" t="s">
        <v>706</v>
      </c>
      <c r="S225" s="178" t="s">
        <v>707</v>
      </c>
      <c r="T225" s="137">
        <v>10</v>
      </c>
      <c r="U225" s="137">
        <v>13</v>
      </c>
      <c r="V225" s="138" t="s">
        <v>273</v>
      </c>
      <c r="W225" s="176">
        <v>159</v>
      </c>
      <c r="X225" s="177" t="s">
        <v>961</v>
      </c>
      <c r="Y225" s="176">
        <v>352</v>
      </c>
      <c r="Z225" s="177" t="s">
        <v>964</v>
      </c>
      <c r="AA225" s="178"/>
    </row>
    <row r="226" spans="10:27" ht="35.25" customHeight="1">
      <c r="J226" s="173">
        <v>93</v>
      </c>
      <c r="K226" s="137" t="s">
        <v>614</v>
      </c>
      <c r="L226" s="173">
        <v>1</v>
      </c>
      <c r="M226" s="174" t="s">
        <v>684</v>
      </c>
      <c r="N226" s="137">
        <v>11</v>
      </c>
      <c r="O226" s="174" t="s">
        <v>642</v>
      </c>
      <c r="P226" s="174" t="s">
        <v>782</v>
      </c>
      <c r="Q226" s="174" t="s">
        <v>772</v>
      </c>
      <c r="R226" s="174" t="s">
        <v>708</v>
      </c>
      <c r="S226" s="178" t="s">
        <v>709</v>
      </c>
      <c r="T226" s="137">
        <v>11</v>
      </c>
      <c r="U226" s="137">
        <v>16</v>
      </c>
      <c r="V226" s="138" t="s">
        <v>276</v>
      </c>
      <c r="W226" s="176">
        <v>192</v>
      </c>
      <c r="X226" s="177" t="s">
        <v>962</v>
      </c>
      <c r="Y226" s="176">
        <v>349</v>
      </c>
      <c r="Z226" s="177" t="s">
        <v>965</v>
      </c>
      <c r="AA226" s="178"/>
    </row>
    <row r="227" spans="10:27" ht="35.25" customHeight="1">
      <c r="J227" s="173">
        <v>96</v>
      </c>
      <c r="K227" s="137" t="s">
        <v>617</v>
      </c>
      <c r="L227" s="173">
        <v>2</v>
      </c>
      <c r="M227" s="174" t="s">
        <v>710</v>
      </c>
      <c r="N227" s="137">
        <v>15</v>
      </c>
      <c r="O227" s="174" t="s">
        <v>646</v>
      </c>
      <c r="P227" s="175" t="s">
        <v>768</v>
      </c>
      <c r="Q227" s="175" t="s">
        <v>711</v>
      </c>
      <c r="R227" s="175" t="s">
        <v>712</v>
      </c>
      <c r="S227" s="178" t="s">
        <v>713</v>
      </c>
      <c r="T227" s="137">
        <v>12</v>
      </c>
      <c r="U227" s="137">
        <v>19</v>
      </c>
      <c r="V227" s="138" t="s">
        <v>281</v>
      </c>
      <c r="W227" s="176">
        <v>258</v>
      </c>
      <c r="X227" s="177" t="s">
        <v>932</v>
      </c>
      <c r="Y227" s="176">
        <v>176</v>
      </c>
      <c r="Z227" s="177" t="s">
        <v>933</v>
      </c>
      <c r="AA227" s="178"/>
    </row>
    <row r="228" spans="10:27" ht="35.25" customHeight="1">
      <c r="J228" s="173">
        <v>96</v>
      </c>
      <c r="K228" s="137" t="s">
        <v>617</v>
      </c>
      <c r="L228" s="173">
        <v>2</v>
      </c>
      <c r="M228" s="174" t="s">
        <v>710</v>
      </c>
      <c r="N228" s="137">
        <v>15</v>
      </c>
      <c r="O228" s="174" t="s">
        <v>646</v>
      </c>
      <c r="P228" s="175" t="s">
        <v>768</v>
      </c>
      <c r="Q228" s="175" t="s">
        <v>711</v>
      </c>
      <c r="R228" s="175" t="s">
        <v>714</v>
      </c>
      <c r="S228" s="178" t="s">
        <v>715</v>
      </c>
      <c r="T228" s="137">
        <v>13</v>
      </c>
      <c r="U228" s="137">
        <v>19</v>
      </c>
      <c r="V228" s="138" t="s">
        <v>281</v>
      </c>
      <c r="W228" s="176">
        <v>258</v>
      </c>
      <c r="X228" s="177" t="s">
        <v>932</v>
      </c>
      <c r="Y228" s="176">
        <v>176</v>
      </c>
      <c r="Z228" s="177" t="s">
        <v>933</v>
      </c>
      <c r="AA228" s="178"/>
    </row>
    <row r="229" spans="10:27" ht="35.25" customHeight="1">
      <c r="J229" s="173">
        <v>93</v>
      </c>
      <c r="K229" s="137" t="s">
        <v>614</v>
      </c>
      <c r="L229" s="173">
        <v>2</v>
      </c>
      <c r="M229" s="174" t="s">
        <v>710</v>
      </c>
      <c r="N229" s="137">
        <v>17</v>
      </c>
      <c r="O229" s="174" t="s">
        <v>648</v>
      </c>
      <c r="P229" s="175" t="s">
        <v>561</v>
      </c>
      <c r="Q229" s="175" t="s">
        <v>773</v>
      </c>
      <c r="R229" s="175" t="s">
        <v>716</v>
      </c>
      <c r="S229" s="178" t="s">
        <v>717</v>
      </c>
      <c r="T229" s="137">
        <v>14</v>
      </c>
      <c r="U229" s="137">
        <v>17</v>
      </c>
      <c r="V229" s="138" t="s">
        <v>278</v>
      </c>
      <c r="W229" s="176">
        <v>296</v>
      </c>
      <c r="X229" s="177" t="s">
        <v>966</v>
      </c>
      <c r="Y229" s="176">
        <v>368</v>
      </c>
      <c r="Z229" s="177" t="s">
        <v>967</v>
      </c>
      <c r="AA229" s="178"/>
    </row>
    <row r="230" spans="10:27" ht="35.25" customHeight="1">
      <c r="J230" s="173">
        <v>93</v>
      </c>
      <c r="K230" s="137" t="s">
        <v>614</v>
      </c>
      <c r="L230" s="173">
        <v>2</v>
      </c>
      <c r="M230" s="174" t="s">
        <v>710</v>
      </c>
      <c r="N230" s="137">
        <v>17</v>
      </c>
      <c r="O230" s="174" t="s">
        <v>648</v>
      </c>
      <c r="P230" s="175" t="s">
        <v>561</v>
      </c>
      <c r="Q230" s="175" t="s">
        <v>773</v>
      </c>
      <c r="R230" s="175" t="s">
        <v>718</v>
      </c>
      <c r="S230" s="178" t="s">
        <v>934</v>
      </c>
      <c r="T230" s="137">
        <v>15</v>
      </c>
      <c r="U230" s="137">
        <v>17</v>
      </c>
      <c r="V230" s="138" t="s">
        <v>278</v>
      </c>
      <c r="W230" s="176">
        <v>296</v>
      </c>
      <c r="X230" s="177" t="s">
        <v>966</v>
      </c>
      <c r="Y230" s="176">
        <v>368</v>
      </c>
      <c r="Z230" s="177" t="s">
        <v>967</v>
      </c>
      <c r="AA230" s="178"/>
    </row>
    <row r="231" spans="10:27" ht="35.25" customHeight="1">
      <c r="J231" s="173">
        <v>95</v>
      </c>
      <c r="K231" s="137" t="s">
        <v>616</v>
      </c>
      <c r="L231" s="173">
        <v>2</v>
      </c>
      <c r="M231" s="174" t="s">
        <v>710</v>
      </c>
      <c r="N231" s="137">
        <v>18</v>
      </c>
      <c r="O231" s="174" t="s">
        <v>649</v>
      </c>
      <c r="P231" s="175" t="s">
        <v>764</v>
      </c>
      <c r="Q231" s="175" t="s">
        <v>774</v>
      </c>
      <c r="R231" s="175" t="s">
        <v>719</v>
      </c>
      <c r="S231" s="178" t="s">
        <v>720</v>
      </c>
      <c r="T231" s="137">
        <v>16</v>
      </c>
      <c r="U231" s="137">
        <v>22</v>
      </c>
      <c r="V231" s="138" t="s">
        <v>287</v>
      </c>
      <c r="W231" s="181">
        <v>300</v>
      </c>
      <c r="X231" s="182" t="s">
        <v>968</v>
      </c>
      <c r="Y231" s="181">
        <v>225</v>
      </c>
      <c r="Z231" s="182" t="s">
        <v>969</v>
      </c>
      <c r="AA231" s="178"/>
    </row>
    <row r="232" spans="10:27" ht="35.25" customHeight="1">
      <c r="J232" s="173">
        <v>95</v>
      </c>
      <c r="K232" s="137" t="s">
        <v>616</v>
      </c>
      <c r="L232" s="173">
        <v>2</v>
      </c>
      <c r="M232" s="174" t="s">
        <v>710</v>
      </c>
      <c r="N232" s="137">
        <v>18</v>
      </c>
      <c r="O232" s="174" t="s">
        <v>649</v>
      </c>
      <c r="P232" s="175" t="s">
        <v>764</v>
      </c>
      <c r="Q232" s="175" t="s">
        <v>774</v>
      </c>
      <c r="R232" s="175" t="s">
        <v>721</v>
      </c>
      <c r="S232" s="178" t="s">
        <v>722</v>
      </c>
      <c r="T232" s="137">
        <v>17</v>
      </c>
      <c r="U232" s="137">
        <v>22</v>
      </c>
      <c r="V232" s="138" t="s">
        <v>287</v>
      </c>
      <c r="W232" s="181">
        <v>300</v>
      </c>
      <c r="X232" s="182" t="s">
        <v>935</v>
      </c>
      <c r="Y232" s="181">
        <v>225</v>
      </c>
      <c r="Z232" s="182" t="s">
        <v>969</v>
      </c>
      <c r="AA232" s="178"/>
    </row>
    <row r="233" spans="10:27" ht="35.25" customHeight="1">
      <c r="J233" s="173">
        <v>95</v>
      </c>
      <c r="K233" s="137" t="s">
        <v>616</v>
      </c>
      <c r="L233" s="173">
        <v>2</v>
      </c>
      <c r="M233" s="174" t="s">
        <v>710</v>
      </c>
      <c r="N233" s="137">
        <v>18</v>
      </c>
      <c r="O233" s="174" t="s">
        <v>649</v>
      </c>
      <c r="P233" s="175" t="s">
        <v>764</v>
      </c>
      <c r="Q233" s="175" t="s">
        <v>774</v>
      </c>
      <c r="R233" s="175" t="s">
        <v>723</v>
      </c>
      <c r="S233" s="178" t="s">
        <v>1025</v>
      </c>
      <c r="T233" s="137">
        <v>18</v>
      </c>
      <c r="U233" s="137">
        <v>22</v>
      </c>
      <c r="V233" s="138" t="s">
        <v>287</v>
      </c>
      <c r="W233" s="181">
        <v>300</v>
      </c>
      <c r="X233" s="182" t="s">
        <v>935</v>
      </c>
      <c r="Y233" s="181" t="s">
        <v>936</v>
      </c>
      <c r="Z233" s="181" t="s">
        <v>1020</v>
      </c>
      <c r="AA233" s="178"/>
    </row>
    <row r="234" spans="10:27" ht="35.25" customHeight="1">
      <c r="J234" s="173">
        <v>95</v>
      </c>
      <c r="K234" s="137" t="s">
        <v>616</v>
      </c>
      <c r="L234" s="173">
        <v>2</v>
      </c>
      <c r="M234" s="174" t="s">
        <v>710</v>
      </c>
      <c r="N234" s="137">
        <v>18</v>
      </c>
      <c r="O234" s="174" t="s">
        <v>649</v>
      </c>
      <c r="P234" s="175" t="s">
        <v>764</v>
      </c>
      <c r="Q234" s="175" t="s">
        <v>774</v>
      </c>
      <c r="R234" s="175" t="s">
        <v>724</v>
      </c>
      <c r="S234" s="183" t="s">
        <v>817</v>
      </c>
      <c r="T234" s="137">
        <v>19</v>
      </c>
      <c r="U234" s="137">
        <v>22</v>
      </c>
      <c r="V234" s="138" t="s">
        <v>287</v>
      </c>
      <c r="W234" s="181">
        <v>300</v>
      </c>
      <c r="X234" s="182" t="s">
        <v>935</v>
      </c>
      <c r="Y234" s="181">
        <v>228</v>
      </c>
      <c r="Z234" s="182" t="s">
        <v>970</v>
      </c>
      <c r="AA234" s="178"/>
    </row>
    <row r="235" spans="10:27" ht="35.25" customHeight="1">
      <c r="J235" s="173">
        <v>95</v>
      </c>
      <c r="K235" s="137" t="s">
        <v>616</v>
      </c>
      <c r="L235" s="173">
        <v>2</v>
      </c>
      <c r="M235" s="174" t="s">
        <v>710</v>
      </c>
      <c r="N235" s="137">
        <v>18</v>
      </c>
      <c r="O235" s="174" t="s">
        <v>649</v>
      </c>
      <c r="P235" s="175" t="s">
        <v>764</v>
      </c>
      <c r="Q235" s="175" t="s">
        <v>774</v>
      </c>
      <c r="R235" s="175" t="s">
        <v>725</v>
      </c>
      <c r="S235" s="178" t="s">
        <v>726</v>
      </c>
      <c r="T235" s="137">
        <v>20</v>
      </c>
      <c r="U235" s="137">
        <v>23</v>
      </c>
      <c r="V235" s="138" t="s">
        <v>949</v>
      </c>
      <c r="W235" s="181">
        <v>313</v>
      </c>
      <c r="X235" s="182" t="s">
        <v>971</v>
      </c>
      <c r="Y235" s="180"/>
      <c r="Z235" s="180"/>
      <c r="AA235" s="178"/>
    </row>
    <row r="236" spans="10:27" ht="35.25" customHeight="1">
      <c r="J236" s="173">
        <v>95</v>
      </c>
      <c r="K236" s="137" t="s">
        <v>616</v>
      </c>
      <c r="L236" s="173">
        <v>2</v>
      </c>
      <c r="M236" s="174" t="s">
        <v>710</v>
      </c>
      <c r="N236" s="137">
        <v>18</v>
      </c>
      <c r="O236" s="174" t="s">
        <v>649</v>
      </c>
      <c r="P236" s="175" t="s">
        <v>764</v>
      </c>
      <c r="Q236" s="175" t="s">
        <v>774</v>
      </c>
      <c r="R236" s="175" t="s">
        <v>727</v>
      </c>
      <c r="S236" s="178" t="s">
        <v>728</v>
      </c>
      <c r="T236" s="137">
        <v>21</v>
      </c>
      <c r="U236" s="137">
        <v>23</v>
      </c>
      <c r="V236" s="138" t="s">
        <v>949</v>
      </c>
      <c r="W236" s="181">
        <v>313</v>
      </c>
      <c r="X236" s="182" t="s">
        <v>971</v>
      </c>
      <c r="Y236" s="180"/>
      <c r="Z236" s="180"/>
      <c r="AA236" s="178"/>
    </row>
    <row r="237" spans="10:27" ht="35.25" customHeight="1">
      <c r="J237" s="173">
        <v>95</v>
      </c>
      <c r="K237" s="137" t="s">
        <v>616</v>
      </c>
      <c r="L237" s="173">
        <v>2</v>
      </c>
      <c r="M237" s="174" t="s">
        <v>710</v>
      </c>
      <c r="N237" s="137">
        <v>18</v>
      </c>
      <c r="O237" s="174" t="s">
        <v>649</v>
      </c>
      <c r="P237" s="175" t="s">
        <v>764</v>
      </c>
      <c r="Q237" s="175" t="s">
        <v>774</v>
      </c>
      <c r="R237" s="175" t="s">
        <v>729</v>
      </c>
      <c r="S237" s="178" t="s">
        <v>730</v>
      </c>
      <c r="T237" s="137">
        <v>22</v>
      </c>
      <c r="U237" s="137">
        <v>23</v>
      </c>
      <c r="V237" s="138" t="s">
        <v>949</v>
      </c>
      <c r="W237" s="181">
        <v>313</v>
      </c>
      <c r="X237" s="182" t="s">
        <v>971</v>
      </c>
      <c r="Y237" s="180"/>
      <c r="Z237" s="180"/>
      <c r="AA237" s="178"/>
    </row>
    <row r="238" spans="10:27" ht="35.25" customHeight="1">
      <c r="J238" s="173">
        <v>102</v>
      </c>
      <c r="K238" s="137" t="s">
        <v>607</v>
      </c>
      <c r="L238" s="173">
        <v>3</v>
      </c>
      <c r="M238" s="174" t="s">
        <v>731</v>
      </c>
      <c r="N238" s="137">
        <v>19</v>
      </c>
      <c r="O238" s="174" t="s">
        <v>650</v>
      </c>
      <c r="P238" s="175" t="s">
        <v>732</v>
      </c>
      <c r="Q238" s="174" t="s">
        <v>775</v>
      </c>
      <c r="R238" s="174" t="s">
        <v>688</v>
      </c>
      <c r="S238" s="183" t="s">
        <v>733</v>
      </c>
      <c r="T238" s="137">
        <v>23</v>
      </c>
      <c r="U238" s="184">
        <v>31</v>
      </c>
      <c r="V238" s="185" t="s">
        <v>950</v>
      </c>
      <c r="W238" s="186">
        <v>363</v>
      </c>
      <c r="X238" s="187" t="s">
        <v>972</v>
      </c>
      <c r="Y238" s="188"/>
      <c r="Z238" s="188"/>
      <c r="AA238" s="180" t="s">
        <v>937</v>
      </c>
    </row>
    <row r="239" spans="10:27" ht="35.25" customHeight="1">
      <c r="J239" s="173">
        <v>102</v>
      </c>
      <c r="K239" s="137" t="s">
        <v>607</v>
      </c>
      <c r="L239" s="173">
        <v>3</v>
      </c>
      <c r="M239" s="174" t="s">
        <v>731</v>
      </c>
      <c r="N239" s="137">
        <v>19</v>
      </c>
      <c r="O239" s="174" t="s">
        <v>650</v>
      </c>
      <c r="P239" s="175" t="s">
        <v>732</v>
      </c>
      <c r="Q239" s="174" t="s">
        <v>776</v>
      </c>
      <c r="R239" s="174" t="s">
        <v>734</v>
      </c>
      <c r="S239" s="183" t="s">
        <v>735</v>
      </c>
      <c r="T239" s="137">
        <v>24</v>
      </c>
      <c r="U239" s="137">
        <v>11</v>
      </c>
      <c r="V239" s="138" t="s">
        <v>270</v>
      </c>
      <c r="W239" s="186">
        <v>363</v>
      </c>
      <c r="X239" s="187" t="s">
        <v>972</v>
      </c>
      <c r="Y239" s="188"/>
      <c r="Z239" s="188"/>
      <c r="AA239" s="180" t="s">
        <v>938</v>
      </c>
    </row>
    <row r="240" spans="10:27" ht="35.25" customHeight="1">
      <c r="J240" s="173">
        <v>85</v>
      </c>
      <c r="K240" s="137" t="s">
        <v>603</v>
      </c>
      <c r="L240" s="173">
        <v>5</v>
      </c>
      <c r="M240" s="174" t="s">
        <v>736</v>
      </c>
      <c r="N240" s="137">
        <v>36</v>
      </c>
      <c r="O240" s="174" t="s">
        <v>667</v>
      </c>
      <c r="P240" s="175" t="s">
        <v>765</v>
      </c>
      <c r="Q240" s="175" t="s">
        <v>777</v>
      </c>
      <c r="R240" s="175" t="s">
        <v>737</v>
      </c>
      <c r="S240" s="137" t="s">
        <v>738</v>
      </c>
      <c r="T240" s="137">
        <v>25</v>
      </c>
      <c r="U240" s="137">
        <v>30</v>
      </c>
      <c r="V240" s="138" t="s">
        <v>951</v>
      </c>
      <c r="W240" s="176">
        <v>525</v>
      </c>
      <c r="X240" s="177" t="s">
        <v>939</v>
      </c>
      <c r="Y240" s="176">
        <v>485</v>
      </c>
      <c r="Z240" s="177" t="s">
        <v>940</v>
      </c>
      <c r="AA240" s="178"/>
    </row>
    <row r="241" spans="10:27" ht="35.25" customHeight="1">
      <c r="J241" s="173">
        <v>85</v>
      </c>
      <c r="K241" s="137" t="s">
        <v>603</v>
      </c>
      <c r="L241" s="173">
        <v>5</v>
      </c>
      <c r="M241" s="174" t="s">
        <v>736</v>
      </c>
      <c r="N241" s="137">
        <v>36</v>
      </c>
      <c r="O241" s="174" t="s">
        <v>667</v>
      </c>
      <c r="P241" s="175" t="s">
        <v>765</v>
      </c>
      <c r="Q241" s="175" t="s">
        <v>777</v>
      </c>
      <c r="R241" s="175" t="s">
        <v>739</v>
      </c>
      <c r="S241" s="137" t="s">
        <v>740</v>
      </c>
      <c r="T241" s="137">
        <v>26</v>
      </c>
      <c r="U241" s="137">
        <v>30</v>
      </c>
      <c r="V241" s="138" t="s">
        <v>951</v>
      </c>
      <c r="W241" s="176">
        <v>525</v>
      </c>
      <c r="X241" s="177" t="s">
        <v>939</v>
      </c>
      <c r="Y241" s="176">
        <v>485</v>
      </c>
      <c r="Z241" s="177" t="s">
        <v>940</v>
      </c>
      <c r="AA241" s="178"/>
    </row>
    <row r="242" spans="10:27" ht="35.25" customHeight="1">
      <c r="J242" s="173">
        <v>94</v>
      </c>
      <c r="K242" s="137" t="s">
        <v>615</v>
      </c>
      <c r="L242" s="173">
        <v>6</v>
      </c>
      <c r="M242" s="174" t="s">
        <v>741</v>
      </c>
      <c r="N242" s="137">
        <v>38</v>
      </c>
      <c r="O242" s="174" t="s">
        <v>669</v>
      </c>
      <c r="P242" s="175" t="s">
        <v>766</v>
      </c>
      <c r="Q242" s="175" t="s">
        <v>1001</v>
      </c>
      <c r="R242" s="175" t="s">
        <v>742</v>
      </c>
      <c r="S242" s="178" t="s">
        <v>743</v>
      </c>
      <c r="T242" s="137">
        <v>27</v>
      </c>
      <c r="U242" s="137">
        <v>26</v>
      </c>
      <c r="V242" s="138" t="s">
        <v>293</v>
      </c>
      <c r="W242" s="181">
        <v>597</v>
      </c>
      <c r="X242" s="182" t="s">
        <v>973</v>
      </c>
      <c r="Y242" s="181">
        <v>453</v>
      </c>
      <c r="Z242" s="182" t="s">
        <v>974</v>
      </c>
      <c r="AA242" s="178" t="s">
        <v>941</v>
      </c>
    </row>
    <row r="243" spans="10:27" ht="35.25" customHeight="1">
      <c r="J243" s="173">
        <v>94</v>
      </c>
      <c r="K243" s="137" t="s">
        <v>615</v>
      </c>
      <c r="L243" s="173">
        <v>6</v>
      </c>
      <c r="M243" s="174" t="s">
        <v>741</v>
      </c>
      <c r="N243" s="137">
        <v>38</v>
      </c>
      <c r="O243" s="174" t="s">
        <v>669</v>
      </c>
      <c r="P243" s="175" t="s">
        <v>766</v>
      </c>
      <c r="Q243" s="175" t="s">
        <v>1001</v>
      </c>
      <c r="R243" s="175" t="s">
        <v>744</v>
      </c>
      <c r="S243" s="178" t="s">
        <v>745</v>
      </c>
      <c r="T243" s="137">
        <v>28</v>
      </c>
      <c r="U243" s="137">
        <v>20</v>
      </c>
      <c r="V243" s="138" t="s">
        <v>282</v>
      </c>
      <c r="W243" s="181">
        <v>554</v>
      </c>
      <c r="X243" s="182" t="s">
        <v>975</v>
      </c>
      <c r="Y243" s="181">
        <v>439</v>
      </c>
      <c r="Z243" s="182" t="s">
        <v>976</v>
      </c>
      <c r="AA243" s="178"/>
    </row>
    <row r="244" spans="10:27" ht="35.25" customHeight="1">
      <c r="J244" s="173">
        <v>94</v>
      </c>
      <c r="K244" s="137" t="s">
        <v>615</v>
      </c>
      <c r="L244" s="173">
        <v>6</v>
      </c>
      <c r="M244" s="174" t="s">
        <v>741</v>
      </c>
      <c r="N244" s="137">
        <v>38</v>
      </c>
      <c r="O244" s="174" t="s">
        <v>669</v>
      </c>
      <c r="P244" s="175" t="s">
        <v>766</v>
      </c>
      <c r="Q244" s="175" t="s">
        <v>1001</v>
      </c>
      <c r="R244" s="175" t="s">
        <v>746</v>
      </c>
      <c r="S244" s="178" t="s">
        <v>747</v>
      </c>
      <c r="T244" s="137">
        <v>29</v>
      </c>
      <c r="U244" s="137">
        <v>20</v>
      </c>
      <c r="V244" s="138" t="s">
        <v>282</v>
      </c>
      <c r="W244" s="181">
        <v>597</v>
      </c>
      <c r="X244" s="182" t="s">
        <v>973</v>
      </c>
      <c r="Y244" s="181">
        <v>454</v>
      </c>
      <c r="Z244" s="182" t="s">
        <v>977</v>
      </c>
      <c r="AA244" s="178" t="s">
        <v>941</v>
      </c>
    </row>
    <row r="245" spans="10:27" ht="35.25" customHeight="1">
      <c r="J245" s="173">
        <v>94</v>
      </c>
      <c r="K245" s="137" t="s">
        <v>615</v>
      </c>
      <c r="L245" s="173">
        <v>6</v>
      </c>
      <c r="M245" s="174" t="s">
        <v>741</v>
      </c>
      <c r="N245" s="137">
        <v>41</v>
      </c>
      <c r="O245" s="174" t="s">
        <v>672</v>
      </c>
      <c r="P245" s="175" t="s">
        <v>766</v>
      </c>
      <c r="Q245" s="175" t="s">
        <v>748</v>
      </c>
      <c r="R245" s="175" t="s">
        <v>749</v>
      </c>
      <c r="S245" s="178" t="s">
        <v>750</v>
      </c>
      <c r="T245" s="137">
        <v>30</v>
      </c>
      <c r="U245" s="137">
        <v>30</v>
      </c>
      <c r="V245" s="138" t="s">
        <v>951</v>
      </c>
      <c r="W245" s="181">
        <v>642</v>
      </c>
      <c r="X245" s="182" t="s">
        <v>978</v>
      </c>
      <c r="Y245" s="181">
        <v>280</v>
      </c>
      <c r="Z245" s="182" t="s">
        <v>979</v>
      </c>
      <c r="AA245" s="178"/>
    </row>
    <row r="246" spans="10:27" ht="35.25" customHeight="1">
      <c r="J246" s="173">
        <v>94</v>
      </c>
      <c r="K246" s="137" t="s">
        <v>615</v>
      </c>
      <c r="L246" s="173">
        <v>6</v>
      </c>
      <c r="M246" s="174" t="s">
        <v>741</v>
      </c>
      <c r="N246" s="137">
        <v>41</v>
      </c>
      <c r="O246" s="174" t="s">
        <v>672</v>
      </c>
      <c r="P246" s="175" t="s">
        <v>766</v>
      </c>
      <c r="Q246" s="175" t="s">
        <v>779</v>
      </c>
      <c r="R246" s="175" t="s">
        <v>751</v>
      </c>
      <c r="S246" s="178" t="s">
        <v>752</v>
      </c>
      <c r="T246" s="137">
        <v>31</v>
      </c>
      <c r="U246" s="137">
        <v>30</v>
      </c>
      <c r="V246" s="138" t="s">
        <v>951</v>
      </c>
      <c r="W246" s="181">
        <v>639</v>
      </c>
      <c r="X246" s="182" t="s">
        <v>980</v>
      </c>
      <c r="Y246" s="181">
        <v>468</v>
      </c>
      <c r="Z246" s="182" t="s">
        <v>980</v>
      </c>
      <c r="AA246" s="178"/>
    </row>
    <row r="247" spans="10:27" ht="35.25" customHeight="1">
      <c r="J247" s="173">
        <v>98</v>
      </c>
      <c r="K247" s="137" t="s">
        <v>618</v>
      </c>
      <c r="L247" s="173">
        <v>7</v>
      </c>
      <c r="M247" s="174" t="s">
        <v>753</v>
      </c>
      <c r="N247" s="137">
        <v>45</v>
      </c>
      <c r="O247" s="174" t="s">
        <v>676</v>
      </c>
      <c r="P247" s="175" t="s">
        <v>767</v>
      </c>
      <c r="Q247" s="175" t="s">
        <v>780</v>
      </c>
      <c r="R247" s="175" t="s">
        <v>754</v>
      </c>
      <c r="S247" s="137" t="s">
        <v>191</v>
      </c>
      <c r="T247" s="137">
        <v>32</v>
      </c>
      <c r="U247" s="137">
        <v>29</v>
      </c>
      <c r="V247" s="138" t="s">
        <v>300</v>
      </c>
      <c r="W247" s="187"/>
      <c r="X247" s="187"/>
      <c r="Y247" s="186">
        <v>158</v>
      </c>
      <c r="Z247" s="187" t="s">
        <v>1014</v>
      </c>
      <c r="AA247" s="178" t="s">
        <v>1026</v>
      </c>
    </row>
    <row r="248" spans="10:27" ht="35.25" customHeight="1">
      <c r="J248" s="173">
        <v>98</v>
      </c>
      <c r="K248" s="137" t="s">
        <v>618</v>
      </c>
      <c r="L248" s="173">
        <v>7</v>
      </c>
      <c r="M248" s="174" t="s">
        <v>753</v>
      </c>
      <c r="N248" s="137">
        <v>45</v>
      </c>
      <c r="O248" s="174" t="s">
        <v>676</v>
      </c>
      <c r="P248" s="175" t="s">
        <v>767</v>
      </c>
      <c r="Q248" s="175" t="s">
        <v>780</v>
      </c>
      <c r="R248" s="175" t="s">
        <v>755</v>
      </c>
      <c r="S248" s="137" t="s">
        <v>756</v>
      </c>
      <c r="T248" s="137">
        <v>33</v>
      </c>
      <c r="U248" s="137">
        <v>29</v>
      </c>
      <c r="V248" s="138" t="s">
        <v>300</v>
      </c>
      <c r="W248" s="187"/>
      <c r="X248" s="187"/>
      <c r="Y248" s="186">
        <v>158</v>
      </c>
      <c r="Z248" s="187" t="s">
        <v>1014</v>
      </c>
      <c r="AA248" s="178" t="s">
        <v>1026</v>
      </c>
    </row>
    <row r="249" spans="10:27" ht="35.25" customHeight="1">
      <c r="J249" s="173">
        <v>98</v>
      </c>
      <c r="K249" s="137" t="s">
        <v>618</v>
      </c>
      <c r="L249" s="173">
        <v>7</v>
      </c>
      <c r="M249" s="174" t="s">
        <v>753</v>
      </c>
      <c r="N249" s="137">
        <v>45</v>
      </c>
      <c r="O249" s="174" t="s">
        <v>676</v>
      </c>
      <c r="P249" s="175" t="s">
        <v>768</v>
      </c>
      <c r="Q249" s="175" t="s">
        <v>757</v>
      </c>
      <c r="R249" s="175" t="s">
        <v>758</v>
      </c>
      <c r="S249" s="183" t="s">
        <v>759</v>
      </c>
      <c r="T249" s="137">
        <v>34</v>
      </c>
      <c r="U249" s="184">
        <v>32</v>
      </c>
      <c r="V249" s="189" t="s">
        <v>1024</v>
      </c>
      <c r="W249" s="180"/>
      <c r="X249" s="180"/>
      <c r="Y249" s="181">
        <v>160</v>
      </c>
      <c r="Z249" s="182" t="s">
        <v>942</v>
      </c>
      <c r="AA249" s="178"/>
    </row>
    <row r="250" spans="10:27" ht="35.25" customHeight="1">
      <c r="J250" s="173">
        <v>98</v>
      </c>
      <c r="K250" s="137" t="s">
        <v>618</v>
      </c>
      <c r="L250" s="173">
        <v>7</v>
      </c>
      <c r="M250" s="174" t="s">
        <v>753</v>
      </c>
      <c r="N250" s="137">
        <v>45</v>
      </c>
      <c r="O250" s="174" t="s">
        <v>676</v>
      </c>
      <c r="P250" s="175" t="s">
        <v>769</v>
      </c>
      <c r="Q250" s="175" t="s">
        <v>781</v>
      </c>
      <c r="R250" s="175" t="s">
        <v>760</v>
      </c>
      <c r="S250" s="178" t="s">
        <v>761</v>
      </c>
      <c r="T250" s="137">
        <v>35</v>
      </c>
      <c r="U250" s="137">
        <v>9</v>
      </c>
      <c r="V250" s="138" t="s">
        <v>267</v>
      </c>
      <c r="W250" s="181" t="s">
        <v>1018</v>
      </c>
      <c r="X250" s="182" t="s">
        <v>1019</v>
      </c>
      <c r="Y250" s="181"/>
      <c r="Z250" s="182"/>
      <c r="AA250" s="178" t="s">
        <v>943</v>
      </c>
    </row>
    <row r="251" spans="10:27" ht="35.25" customHeight="1">
      <c r="J251" s="173">
        <v>98</v>
      </c>
      <c r="K251" s="137" t="s">
        <v>618</v>
      </c>
      <c r="L251" s="173">
        <v>7</v>
      </c>
      <c r="M251" s="174" t="s">
        <v>753</v>
      </c>
      <c r="N251" s="137">
        <v>45</v>
      </c>
      <c r="O251" s="174" t="s">
        <v>676</v>
      </c>
      <c r="P251" s="175" t="s">
        <v>769</v>
      </c>
      <c r="Q251" s="175" t="s">
        <v>781</v>
      </c>
      <c r="R251" s="175" t="s">
        <v>762</v>
      </c>
      <c r="S251" s="178" t="s">
        <v>763</v>
      </c>
      <c r="T251" s="137">
        <v>36</v>
      </c>
      <c r="U251" s="137">
        <v>9</v>
      </c>
      <c r="V251" s="138" t="s">
        <v>267</v>
      </c>
      <c r="W251" s="181">
        <v>825</v>
      </c>
      <c r="X251" s="182" t="s">
        <v>981</v>
      </c>
      <c r="Y251" s="186">
        <v>148</v>
      </c>
      <c r="Z251" s="187" t="s">
        <v>1015</v>
      </c>
      <c r="AA251" s="178"/>
    </row>
    <row r="252" spans="10:27" ht="35.25" customHeight="1">
      <c r="J252" s="190">
        <v>98</v>
      </c>
      <c r="K252" s="190" t="s">
        <v>618</v>
      </c>
      <c r="L252" s="190">
        <v>7</v>
      </c>
      <c r="M252" s="190" t="s">
        <v>628</v>
      </c>
      <c r="N252" s="190">
        <v>45</v>
      </c>
      <c r="O252" s="190" t="s">
        <v>676</v>
      </c>
      <c r="P252" s="190" t="s">
        <v>783</v>
      </c>
      <c r="Q252" s="190" t="s">
        <v>783</v>
      </c>
      <c r="R252" s="190" t="s">
        <v>837</v>
      </c>
      <c r="S252" s="190" t="s">
        <v>844</v>
      </c>
      <c r="T252" s="190">
        <v>37</v>
      </c>
      <c r="U252" s="137">
        <v>28</v>
      </c>
      <c r="V252" s="138" t="s">
        <v>299</v>
      </c>
      <c r="W252" s="181"/>
      <c r="X252" s="182"/>
      <c r="Y252" s="181" t="s">
        <v>1016</v>
      </c>
      <c r="Z252" s="182" t="s">
        <v>1017</v>
      </c>
      <c r="AA252" s="191"/>
    </row>
    <row r="253" spans="10:27" ht="35.25" customHeight="1">
      <c r="J253" s="190">
        <v>94</v>
      </c>
      <c r="K253" s="190" t="s">
        <v>615</v>
      </c>
      <c r="L253" s="190">
        <v>1</v>
      </c>
      <c r="M253" s="190" t="s">
        <v>622</v>
      </c>
      <c r="N253" s="190">
        <v>4</v>
      </c>
      <c r="O253" s="190" t="s">
        <v>635</v>
      </c>
      <c r="P253" s="190" t="s">
        <v>783</v>
      </c>
      <c r="Q253" s="190" t="s">
        <v>783</v>
      </c>
      <c r="R253" s="190" t="s">
        <v>688</v>
      </c>
      <c r="S253" s="190" t="s">
        <v>902</v>
      </c>
      <c r="T253" s="190">
        <v>38</v>
      </c>
      <c r="U253" s="137">
        <v>30</v>
      </c>
      <c r="V253" s="138" t="s">
        <v>951</v>
      </c>
      <c r="W253" s="181">
        <v>45</v>
      </c>
      <c r="X253" s="182" t="s">
        <v>982</v>
      </c>
      <c r="Y253" s="181">
        <v>431</v>
      </c>
      <c r="Z253" s="182" t="s">
        <v>983</v>
      </c>
      <c r="AA253" s="191"/>
    </row>
    <row r="254" spans="10:27" ht="35.25" customHeight="1">
      <c r="J254" s="190">
        <v>94</v>
      </c>
      <c r="K254" s="190" t="s">
        <v>615</v>
      </c>
      <c r="L254" s="190">
        <v>1</v>
      </c>
      <c r="M254" s="190" t="s">
        <v>622</v>
      </c>
      <c r="N254" s="190">
        <v>4</v>
      </c>
      <c r="O254" s="190" t="s">
        <v>635</v>
      </c>
      <c r="P254" s="190" t="s">
        <v>783</v>
      </c>
      <c r="Q254" s="190" t="s">
        <v>783</v>
      </c>
      <c r="R254" s="190" t="s">
        <v>698</v>
      </c>
      <c r="S254" s="190" t="s">
        <v>901</v>
      </c>
      <c r="T254" s="190">
        <v>39</v>
      </c>
      <c r="U254" s="137">
        <v>24</v>
      </c>
      <c r="V254" s="138" t="s">
        <v>291</v>
      </c>
      <c r="W254" s="181">
        <v>50</v>
      </c>
      <c r="X254" s="182" t="s">
        <v>958</v>
      </c>
      <c r="Y254" s="181">
        <v>432</v>
      </c>
      <c r="Z254" s="182" t="s">
        <v>931</v>
      </c>
      <c r="AA254" s="191"/>
    </row>
    <row r="255" spans="10:27" ht="35.25" customHeight="1">
      <c r="J255" s="190">
        <v>90</v>
      </c>
      <c r="K255" s="190" t="s">
        <v>611</v>
      </c>
      <c r="L255" s="190">
        <v>1</v>
      </c>
      <c r="M255" s="190" t="s">
        <v>622</v>
      </c>
      <c r="N255" s="190">
        <v>8</v>
      </c>
      <c r="O255" s="190" t="s">
        <v>639</v>
      </c>
      <c r="P255" s="190" t="s">
        <v>783</v>
      </c>
      <c r="Q255" s="190" t="s">
        <v>783</v>
      </c>
      <c r="R255" s="190" t="s">
        <v>820</v>
      </c>
      <c r="S255" s="190" t="s">
        <v>845</v>
      </c>
      <c r="T255" s="190">
        <v>40</v>
      </c>
      <c r="U255" s="130">
        <v>8</v>
      </c>
      <c r="V255" s="131" t="s">
        <v>266</v>
      </c>
      <c r="W255" s="181">
        <v>110</v>
      </c>
      <c r="X255" s="182" t="s">
        <v>993</v>
      </c>
      <c r="Y255" s="181">
        <v>408</v>
      </c>
      <c r="Z255" s="182" t="s">
        <v>994</v>
      </c>
      <c r="AA255" s="191"/>
    </row>
    <row r="256" spans="10:27" ht="35.25" customHeight="1">
      <c r="J256" s="190">
        <v>85</v>
      </c>
      <c r="K256" s="190" t="s">
        <v>603</v>
      </c>
      <c r="L256" s="190">
        <v>3</v>
      </c>
      <c r="M256" s="190" t="s">
        <v>624</v>
      </c>
      <c r="N256" s="190">
        <v>23</v>
      </c>
      <c r="O256" s="190" t="s">
        <v>654</v>
      </c>
      <c r="P256" s="190" t="s">
        <v>783</v>
      </c>
      <c r="Q256" s="190" t="s">
        <v>783</v>
      </c>
      <c r="R256" s="190" t="s">
        <v>838</v>
      </c>
      <c r="S256" s="190" t="s">
        <v>851</v>
      </c>
      <c r="T256" s="190">
        <v>41</v>
      </c>
      <c r="U256" s="137">
        <v>30</v>
      </c>
      <c r="V256" s="138" t="s">
        <v>951</v>
      </c>
      <c r="W256" s="181">
        <v>425</v>
      </c>
      <c r="X256" s="182" t="s">
        <v>984</v>
      </c>
      <c r="Y256" s="181">
        <v>210</v>
      </c>
      <c r="Z256" s="182" t="s">
        <v>985</v>
      </c>
      <c r="AA256" s="191"/>
    </row>
    <row r="257" spans="10:27" ht="35.25" customHeight="1">
      <c r="J257" s="190">
        <v>98</v>
      </c>
      <c r="K257" s="190" t="s">
        <v>618</v>
      </c>
      <c r="L257" s="190">
        <v>7</v>
      </c>
      <c r="M257" s="190" t="s">
        <v>628</v>
      </c>
      <c r="N257" s="190">
        <v>45</v>
      </c>
      <c r="O257" s="190" t="s">
        <v>676</v>
      </c>
      <c r="P257" s="190" t="s">
        <v>783</v>
      </c>
      <c r="Q257" s="190" t="s">
        <v>783</v>
      </c>
      <c r="R257" s="190" t="s">
        <v>839</v>
      </c>
      <c r="S257" s="190" t="s">
        <v>852</v>
      </c>
      <c r="T257" s="190">
        <v>42</v>
      </c>
      <c r="U257" s="130">
        <v>14</v>
      </c>
      <c r="V257" s="132" t="s">
        <v>274</v>
      </c>
      <c r="W257" s="181" t="s">
        <v>1018</v>
      </c>
      <c r="X257" s="182" t="s">
        <v>1021</v>
      </c>
      <c r="Y257" s="181"/>
      <c r="Z257" s="182"/>
      <c r="AA257" s="191"/>
    </row>
    <row r="258" spans="10:27" ht="35.25" customHeight="1">
      <c r="J258" s="190">
        <v>92</v>
      </c>
      <c r="K258" s="190" t="s">
        <v>613</v>
      </c>
      <c r="L258" s="190">
        <v>1</v>
      </c>
      <c r="M258" s="190" t="s">
        <v>622</v>
      </c>
      <c r="N258" s="190">
        <v>2</v>
      </c>
      <c r="O258" s="190" t="s">
        <v>633</v>
      </c>
      <c r="P258" s="190" t="s">
        <v>783</v>
      </c>
      <c r="Q258" s="190" t="s">
        <v>783</v>
      </c>
      <c r="R258" s="190" t="s">
        <v>946</v>
      </c>
      <c r="S258" s="190" t="s">
        <v>825</v>
      </c>
      <c r="T258" s="190">
        <v>43</v>
      </c>
      <c r="U258" s="137">
        <v>30</v>
      </c>
      <c r="V258" s="138" t="s">
        <v>951</v>
      </c>
      <c r="W258" s="181">
        <v>10</v>
      </c>
      <c r="X258" s="182" t="s">
        <v>952</v>
      </c>
      <c r="Y258" s="181"/>
      <c r="Z258" s="182"/>
      <c r="AA258" s="191"/>
    </row>
    <row r="259" spans="10:27" ht="35.25" customHeight="1">
      <c r="J259" s="190">
        <v>90</v>
      </c>
      <c r="K259" s="190" t="s">
        <v>611</v>
      </c>
      <c r="L259" s="190">
        <v>1</v>
      </c>
      <c r="M259" s="190" t="s">
        <v>622</v>
      </c>
      <c r="N259" s="190">
        <v>7</v>
      </c>
      <c r="O259" s="190" t="s">
        <v>638</v>
      </c>
      <c r="P259" s="190" t="s">
        <v>783</v>
      </c>
      <c r="Q259" s="190" t="s">
        <v>783</v>
      </c>
      <c r="R259" s="190" t="s">
        <v>826</v>
      </c>
      <c r="S259" s="190" t="s">
        <v>827</v>
      </c>
      <c r="T259" s="190">
        <v>44</v>
      </c>
      <c r="U259" s="137">
        <v>30</v>
      </c>
      <c r="V259" s="138" t="s">
        <v>951</v>
      </c>
      <c r="W259" s="181">
        <v>105</v>
      </c>
      <c r="X259" s="182" t="s">
        <v>959</v>
      </c>
      <c r="Y259" s="181"/>
      <c r="Z259" s="182"/>
      <c r="AA259" s="191"/>
    </row>
    <row r="260" spans="10:27" ht="35.25" customHeight="1">
      <c r="J260" s="190">
        <v>102</v>
      </c>
      <c r="K260" s="190" t="s">
        <v>607</v>
      </c>
      <c r="L260" s="190">
        <v>3</v>
      </c>
      <c r="M260" s="190" t="s">
        <v>624</v>
      </c>
      <c r="N260" s="190">
        <v>19</v>
      </c>
      <c r="O260" s="190" t="s">
        <v>650</v>
      </c>
      <c r="P260" s="190" t="s">
        <v>783</v>
      </c>
      <c r="Q260" s="190" t="s">
        <v>783</v>
      </c>
      <c r="R260" s="190" t="s">
        <v>828</v>
      </c>
      <c r="S260" s="190" t="s">
        <v>829</v>
      </c>
      <c r="T260" s="190">
        <v>45</v>
      </c>
      <c r="U260" s="137">
        <v>31</v>
      </c>
      <c r="V260" s="138" t="s">
        <v>950</v>
      </c>
      <c r="W260" s="181">
        <v>354</v>
      </c>
      <c r="X260" s="182" t="s">
        <v>986</v>
      </c>
      <c r="Y260" s="181">
        <v>111</v>
      </c>
      <c r="Z260" s="182" t="s">
        <v>987</v>
      </c>
      <c r="AA260" s="191"/>
    </row>
    <row r="261" spans="10:27" ht="35.25" customHeight="1">
      <c r="J261" s="190">
        <v>100</v>
      </c>
      <c r="K261" s="190" t="s">
        <v>606</v>
      </c>
      <c r="L261" s="190">
        <v>3</v>
      </c>
      <c r="M261" s="190" t="s">
        <v>624</v>
      </c>
      <c r="N261" s="190">
        <v>20</v>
      </c>
      <c r="O261" s="190" t="s">
        <v>651</v>
      </c>
      <c r="P261" s="190" t="s">
        <v>783</v>
      </c>
      <c r="Q261" s="190" t="s">
        <v>783</v>
      </c>
      <c r="R261" s="190" t="s">
        <v>836</v>
      </c>
      <c r="S261" s="190" t="s">
        <v>854</v>
      </c>
      <c r="T261" s="190">
        <v>46</v>
      </c>
      <c r="U261" s="137">
        <v>11</v>
      </c>
      <c r="V261" s="138" t="s">
        <v>270</v>
      </c>
      <c r="W261" s="181">
        <v>3</v>
      </c>
      <c r="X261" s="182" t="s">
        <v>996</v>
      </c>
      <c r="Y261" s="181"/>
      <c r="Z261" s="182"/>
      <c r="AA261" s="191"/>
    </row>
    <row r="262" spans="10:27" ht="35.25" customHeight="1">
      <c r="J262" s="190">
        <v>89</v>
      </c>
      <c r="K262" s="190" t="s">
        <v>610</v>
      </c>
      <c r="L262" s="190">
        <v>5</v>
      </c>
      <c r="M262" s="190" t="s">
        <v>626</v>
      </c>
      <c r="N262" s="190">
        <v>31</v>
      </c>
      <c r="O262" s="190" t="s">
        <v>662</v>
      </c>
      <c r="P262" s="190" t="s">
        <v>783</v>
      </c>
      <c r="Q262" s="190" t="s">
        <v>783</v>
      </c>
      <c r="R262" s="190" t="s">
        <v>840</v>
      </c>
      <c r="S262" s="190" t="s">
        <v>855</v>
      </c>
      <c r="T262" s="190">
        <v>47</v>
      </c>
      <c r="U262" s="137">
        <v>30</v>
      </c>
      <c r="V262" s="138" t="s">
        <v>951</v>
      </c>
      <c r="W262" s="181">
        <v>474</v>
      </c>
      <c r="X262" s="182" t="s">
        <v>988</v>
      </c>
      <c r="Y262" s="181">
        <v>290</v>
      </c>
      <c r="Z262" s="182" t="s">
        <v>989</v>
      </c>
      <c r="AA262" s="191"/>
    </row>
    <row r="263" spans="10:27" ht="35.25" customHeight="1">
      <c r="J263" s="190">
        <v>96</v>
      </c>
      <c r="K263" s="190" t="s">
        <v>617</v>
      </c>
      <c r="L263" s="190">
        <v>2</v>
      </c>
      <c r="M263" s="190" t="s">
        <v>623</v>
      </c>
      <c r="N263" s="190">
        <v>13</v>
      </c>
      <c r="O263" s="190" t="s">
        <v>644</v>
      </c>
      <c r="P263" s="190" t="s">
        <v>783</v>
      </c>
      <c r="Q263" s="190" t="s">
        <v>783</v>
      </c>
      <c r="R263" s="190" t="s">
        <v>947</v>
      </c>
      <c r="S263" s="190" t="s">
        <v>831</v>
      </c>
      <c r="T263" s="190">
        <v>48</v>
      </c>
      <c r="U263" s="130">
        <v>25</v>
      </c>
      <c r="V263" s="131" t="s">
        <v>292</v>
      </c>
      <c r="W263" s="181">
        <v>224</v>
      </c>
      <c r="X263" s="182" t="s">
        <v>990</v>
      </c>
      <c r="Y263" s="181"/>
      <c r="Z263" s="182"/>
      <c r="AA263" s="191"/>
    </row>
    <row r="264" spans="10:27" ht="35.25" customHeight="1">
      <c r="J264" s="190">
        <v>102</v>
      </c>
      <c r="K264" s="190" t="s">
        <v>607</v>
      </c>
      <c r="L264" s="190">
        <v>3</v>
      </c>
      <c r="M264" s="190" t="s">
        <v>624</v>
      </c>
      <c r="N264" s="190">
        <v>19</v>
      </c>
      <c r="O264" s="190" t="s">
        <v>650</v>
      </c>
      <c r="P264" s="190" t="s">
        <v>783</v>
      </c>
      <c r="Q264" s="190" t="s">
        <v>783</v>
      </c>
      <c r="R264" s="190" t="s">
        <v>828</v>
      </c>
      <c r="S264" s="190" t="s">
        <v>856</v>
      </c>
      <c r="T264" s="190">
        <v>49</v>
      </c>
      <c r="U264" s="137">
        <v>31</v>
      </c>
      <c r="V264" s="138" t="s">
        <v>950</v>
      </c>
      <c r="W264" s="181">
        <v>354</v>
      </c>
      <c r="X264" s="182" t="s">
        <v>986</v>
      </c>
      <c r="Y264" s="181">
        <v>111</v>
      </c>
      <c r="Z264" s="182" t="s">
        <v>987</v>
      </c>
      <c r="AA264" s="191"/>
    </row>
    <row r="265" spans="10:27" ht="35.25" customHeight="1">
      <c r="J265" s="190">
        <v>85</v>
      </c>
      <c r="K265" s="190" t="s">
        <v>603</v>
      </c>
      <c r="L265" s="190">
        <v>5</v>
      </c>
      <c r="M265" s="190" t="s">
        <v>626</v>
      </c>
      <c r="N265" s="190">
        <v>36</v>
      </c>
      <c r="O265" s="190" t="s">
        <v>667</v>
      </c>
      <c r="P265" s="190" t="s">
        <v>783</v>
      </c>
      <c r="Q265" s="190" t="s">
        <v>783</v>
      </c>
      <c r="R265" s="190" t="s">
        <v>832</v>
      </c>
      <c r="S265" s="190" t="s">
        <v>944</v>
      </c>
      <c r="T265" s="190">
        <v>50</v>
      </c>
      <c r="U265" s="137">
        <v>30</v>
      </c>
      <c r="V265" s="138" t="s">
        <v>951</v>
      </c>
      <c r="W265" s="181">
        <v>533</v>
      </c>
      <c r="X265" s="182" t="s">
        <v>991</v>
      </c>
      <c r="Y265" s="181">
        <v>487</v>
      </c>
      <c r="Z265" s="182" t="s">
        <v>992</v>
      </c>
      <c r="AA265" s="191"/>
    </row>
    <row r="266" spans="10:27" ht="35.25" customHeight="1">
      <c r="J266" s="190">
        <v>90</v>
      </c>
      <c r="K266" s="190" t="s">
        <v>611</v>
      </c>
      <c r="L266" s="190">
        <v>1</v>
      </c>
      <c r="M266" s="190" t="s">
        <v>622</v>
      </c>
      <c r="N266" s="190">
        <v>8</v>
      </c>
      <c r="O266" s="190" t="s">
        <v>639</v>
      </c>
      <c r="P266" s="190" t="s">
        <v>783</v>
      </c>
      <c r="Q266" s="190" t="s">
        <v>783</v>
      </c>
      <c r="R266" s="190" t="s">
        <v>820</v>
      </c>
      <c r="S266" s="190" t="s">
        <v>858</v>
      </c>
      <c r="T266" s="190">
        <v>51</v>
      </c>
      <c r="U266" s="130">
        <v>8</v>
      </c>
      <c r="V266" s="131" t="s">
        <v>266</v>
      </c>
      <c r="W266" s="181">
        <v>110</v>
      </c>
      <c r="X266" s="182" t="s">
        <v>993</v>
      </c>
      <c r="Y266" s="181">
        <v>408</v>
      </c>
      <c r="Z266" s="182" t="s">
        <v>994</v>
      </c>
      <c r="AA266" s="191"/>
    </row>
    <row r="267" spans="10:27" ht="35.25" customHeight="1">
      <c r="J267" s="190">
        <v>96</v>
      </c>
      <c r="K267" s="190" t="s">
        <v>617</v>
      </c>
      <c r="L267" s="190">
        <v>6</v>
      </c>
      <c r="M267" s="190" t="s">
        <v>627</v>
      </c>
      <c r="N267" s="190">
        <v>41</v>
      </c>
      <c r="O267" s="190" t="s">
        <v>672</v>
      </c>
      <c r="P267" s="190" t="s">
        <v>783</v>
      </c>
      <c r="Q267" s="190" t="s">
        <v>783</v>
      </c>
      <c r="R267" s="190" t="s">
        <v>841</v>
      </c>
      <c r="S267" s="190" t="s">
        <v>857</v>
      </c>
      <c r="T267" s="190">
        <v>52</v>
      </c>
      <c r="U267" s="130">
        <v>18</v>
      </c>
      <c r="V267" s="131" t="s">
        <v>279</v>
      </c>
      <c r="W267" s="181">
        <v>636</v>
      </c>
      <c r="X267" s="182" t="s">
        <v>945</v>
      </c>
      <c r="Y267" s="181">
        <v>456</v>
      </c>
      <c r="Z267" s="182" t="s">
        <v>995</v>
      </c>
      <c r="AA267" s="191"/>
    </row>
    <row r="268" spans="10:27" ht="35.25" customHeight="1">
      <c r="J268" s="190">
        <v>94</v>
      </c>
      <c r="K268" s="190" t="s">
        <v>615</v>
      </c>
      <c r="L268" s="190">
        <v>1</v>
      </c>
      <c r="M268" s="190" t="s">
        <v>622</v>
      </c>
      <c r="N268" s="190">
        <v>4</v>
      </c>
      <c r="O268" s="190" t="s">
        <v>635</v>
      </c>
      <c r="P268" s="190" t="s">
        <v>783</v>
      </c>
      <c r="Q268" s="190" t="s">
        <v>783</v>
      </c>
      <c r="R268" s="190" t="s">
        <v>835</v>
      </c>
      <c r="S268" s="190" t="s">
        <v>842</v>
      </c>
      <c r="T268" s="190">
        <v>53</v>
      </c>
      <c r="U268" s="130">
        <v>24</v>
      </c>
      <c r="V268" s="132" t="s">
        <v>291</v>
      </c>
      <c r="W268" s="181">
        <v>50</v>
      </c>
      <c r="X268" s="182" t="s">
        <v>958</v>
      </c>
      <c r="Y268" s="181">
        <v>432</v>
      </c>
      <c r="Z268" s="182" t="s">
        <v>931</v>
      </c>
      <c r="AA268" s="191"/>
    </row>
    <row r="269" spans="10:27" ht="35.25" customHeight="1">
      <c r="J269" s="190">
        <v>100</v>
      </c>
      <c r="K269" s="190" t="s">
        <v>606</v>
      </c>
      <c r="L269" s="190">
        <v>3</v>
      </c>
      <c r="M269" s="190" t="s">
        <v>624</v>
      </c>
      <c r="N269" s="190">
        <v>20</v>
      </c>
      <c r="O269" s="190" t="s">
        <v>651</v>
      </c>
      <c r="P269" s="190" t="s">
        <v>783</v>
      </c>
      <c r="Q269" s="190" t="s">
        <v>783</v>
      </c>
      <c r="R269" s="190" t="s">
        <v>836</v>
      </c>
      <c r="S269" s="190" t="s">
        <v>843</v>
      </c>
      <c r="T269" s="190">
        <v>54</v>
      </c>
      <c r="U269" s="137">
        <v>30</v>
      </c>
      <c r="V269" s="138" t="s">
        <v>951</v>
      </c>
      <c r="W269" s="181">
        <v>3</v>
      </c>
      <c r="X269" s="182" t="s">
        <v>996</v>
      </c>
      <c r="Y269" s="181"/>
      <c r="Z269" s="182"/>
      <c r="AA269" s="191"/>
    </row>
    <row r="270" spans="10:27" ht="35.25" customHeight="1">
      <c r="J270" s="190">
        <v>89</v>
      </c>
      <c r="K270" s="190" t="s">
        <v>610</v>
      </c>
      <c r="L270" s="190">
        <v>5</v>
      </c>
      <c r="M270" s="190" t="s">
        <v>626</v>
      </c>
      <c r="N270" s="190">
        <v>37</v>
      </c>
      <c r="O270" s="190" t="s">
        <v>668</v>
      </c>
      <c r="P270" s="190" t="s">
        <v>783</v>
      </c>
      <c r="Q270" s="190" t="s">
        <v>783</v>
      </c>
      <c r="R270" s="190" t="s">
        <v>847</v>
      </c>
      <c r="S270" s="190" t="s">
        <v>903</v>
      </c>
      <c r="T270" s="190">
        <v>55</v>
      </c>
      <c r="U270" s="130">
        <v>15</v>
      </c>
      <c r="V270" s="132" t="s">
        <v>275</v>
      </c>
      <c r="W270" s="181">
        <v>536</v>
      </c>
      <c r="X270" s="182" t="s">
        <v>997</v>
      </c>
      <c r="Y270" s="181" t="s">
        <v>1022</v>
      </c>
      <c r="Z270" s="182" t="s">
        <v>1023</v>
      </c>
      <c r="AA270" s="191"/>
    </row>
    <row r="271" spans="10:27" ht="35.25" customHeight="1">
      <c r="J271" s="190">
        <v>89</v>
      </c>
      <c r="K271" s="190" t="s">
        <v>610</v>
      </c>
      <c r="L271" s="190">
        <v>5</v>
      </c>
      <c r="M271" s="190" t="s">
        <v>626</v>
      </c>
      <c r="N271" s="190">
        <v>37</v>
      </c>
      <c r="O271" s="190" t="s">
        <v>668</v>
      </c>
      <c r="P271" s="190" t="s">
        <v>783</v>
      </c>
      <c r="Q271" s="190" t="s">
        <v>783</v>
      </c>
      <c r="R271" s="190" t="s">
        <v>846</v>
      </c>
      <c r="S271" s="190" t="s">
        <v>904</v>
      </c>
      <c r="T271" s="190">
        <v>56</v>
      </c>
      <c r="U271" s="130">
        <v>15</v>
      </c>
      <c r="V271" s="132" t="s">
        <v>275</v>
      </c>
      <c r="W271" s="181">
        <v>536</v>
      </c>
      <c r="X271" s="182" t="s">
        <v>997</v>
      </c>
      <c r="Y271" s="181" t="s">
        <v>1022</v>
      </c>
      <c r="Z271" s="182" t="s">
        <v>1023</v>
      </c>
      <c r="AA271" s="191"/>
    </row>
    <row r="272" spans="10:27" ht="35.25" customHeight="1">
      <c r="J272" s="190">
        <v>94</v>
      </c>
      <c r="K272" s="190" t="s">
        <v>615</v>
      </c>
      <c r="L272" s="190">
        <v>6</v>
      </c>
      <c r="M272" s="190" t="s">
        <v>627</v>
      </c>
      <c r="N272" s="190">
        <v>38</v>
      </c>
      <c r="O272" s="190" t="s">
        <v>669</v>
      </c>
      <c r="P272" s="190" t="s">
        <v>783</v>
      </c>
      <c r="Q272" s="190" t="s">
        <v>783</v>
      </c>
      <c r="R272" s="190" t="s">
        <v>849</v>
      </c>
      <c r="S272" s="190" t="s">
        <v>905</v>
      </c>
      <c r="T272" s="190">
        <v>57</v>
      </c>
      <c r="U272" s="137">
        <v>30</v>
      </c>
      <c r="V272" s="138" t="s">
        <v>951</v>
      </c>
      <c r="W272" s="181">
        <v>587</v>
      </c>
      <c r="X272" s="182" t="s">
        <v>998</v>
      </c>
      <c r="Y272" s="181">
        <v>449</v>
      </c>
      <c r="Z272" s="182" t="s">
        <v>999</v>
      </c>
      <c r="AA272" s="191"/>
    </row>
    <row r="273" spans="10:27" ht="35.25" customHeight="1">
      <c r="J273" s="190">
        <v>94</v>
      </c>
      <c r="K273" s="190" t="s">
        <v>615</v>
      </c>
      <c r="L273" s="190">
        <v>6</v>
      </c>
      <c r="M273" s="190" t="s">
        <v>627</v>
      </c>
      <c r="N273" s="190">
        <v>38</v>
      </c>
      <c r="O273" s="190" t="s">
        <v>669</v>
      </c>
      <c r="P273" s="190" t="s">
        <v>850</v>
      </c>
      <c r="Q273" s="190" t="s">
        <v>850</v>
      </c>
      <c r="R273" s="190" t="s">
        <v>849</v>
      </c>
      <c r="S273" s="190" t="s">
        <v>853</v>
      </c>
      <c r="T273" s="190">
        <v>58</v>
      </c>
      <c r="U273" s="137">
        <v>30</v>
      </c>
      <c r="V273" s="138" t="s">
        <v>951</v>
      </c>
      <c r="W273" s="181">
        <v>587</v>
      </c>
      <c r="X273" s="182" t="s">
        <v>998</v>
      </c>
      <c r="Y273" s="181">
        <v>449</v>
      </c>
      <c r="Z273" s="182" t="s">
        <v>999</v>
      </c>
      <c r="AA273" s="191"/>
    </row>
    <row r="274" spans="10:27" ht="35.25" customHeight="1">
      <c r="J274" s="190">
        <v>94</v>
      </c>
      <c r="K274" s="190" t="s">
        <v>615</v>
      </c>
      <c r="L274" s="190">
        <v>6</v>
      </c>
      <c r="M274" s="190" t="s">
        <v>627</v>
      </c>
      <c r="N274" s="190">
        <v>38</v>
      </c>
      <c r="O274" s="190" t="s">
        <v>669</v>
      </c>
      <c r="P274" s="190" t="s">
        <v>783</v>
      </c>
      <c r="Q274" s="190" t="s">
        <v>783</v>
      </c>
      <c r="R274" s="190" t="s">
        <v>848</v>
      </c>
      <c r="S274" s="190" t="s">
        <v>906</v>
      </c>
      <c r="T274" s="190">
        <v>59</v>
      </c>
      <c r="U274" s="137">
        <v>30</v>
      </c>
      <c r="V274" s="138" t="s">
        <v>951</v>
      </c>
      <c r="W274" s="181"/>
      <c r="X274" s="182"/>
      <c r="Y274" s="181"/>
      <c r="Z274" s="182"/>
      <c r="AA274" s="191"/>
    </row>
    <row r="275" spans="10:27" ht="35.25" customHeight="1">
      <c r="J275" s="190"/>
      <c r="K275" s="190"/>
      <c r="L275" s="190"/>
      <c r="M275" s="190"/>
      <c r="N275" s="190"/>
      <c r="O275" s="190"/>
      <c r="P275" s="190"/>
      <c r="Q275" s="190"/>
      <c r="R275" s="190"/>
      <c r="S275" s="116" t="s">
        <v>830</v>
      </c>
      <c r="T275" s="190">
        <v>60</v>
      </c>
      <c r="U275" s="130">
        <v>9</v>
      </c>
      <c r="V275" s="131" t="s">
        <v>267</v>
      </c>
      <c r="W275" s="192"/>
      <c r="X275" s="192"/>
      <c r="Y275" s="192"/>
      <c r="Z275" s="192"/>
      <c r="AA275" s="191"/>
    </row>
    <row r="276" ht="12.75">
      <c r="S276" s="116"/>
    </row>
    <row r="284" ht="12.75">
      <c r="L284" s="93" t="s">
        <v>923</v>
      </c>
    </row>
    <row r="285" ht="12.75">
      <c r="L285" s="117" t="s">
        <v>907</v>
      </c>
    </row>
    <row r="286" ht="12.75">
      <c r="L286" s="117" t="s">
        <v>908</v>
      </c>
    </row>
    <row r="287" ht="12.75">
      <c r="L287" s="117" t="s">
        <v>909</v>
      </c>
    </row>
    <row r="288" ht="12.75">
      <c r="L288" s="117" t="s">
        <v>910</v>
      </c>
    </row>
    <row r="289" ht="12.75">
      <c r="L289" s="117" t="s">
        <v>911</v>
      </c>
    </row>
    <row r="290" ht="12.75">
      <c r="L290" s="117" t="s">
        <v>912</v>
      </c>
    </row>
    <row r="291" ht="12.75">
      <c r="L291" s="117" t="s">
        <v>913</v>
      </c>
    </row>
    <row r="292" ht="12.75">
      <c r="L292" s="117" t="s">
        <v>914</v>
      </c>
    </row>
    <row r="293" ht="12.75">
      <c r="L293" s="117" t="s">
        <v>915</v>
      </c>
    </row>
    <row r="294" ht="12.75">
      <c r="L294" s="117" t="s">
        <v>916</v>
      </c>
    </row>
    <row r="295" ht="12.75">
      <c r="L295" s="117" t="s">
        <v>917</v>
      </c>
    </row>
    <row r="296" ht="12.75">
      <c r="L296" s="117" t="s">
        <v>918</v>
      </c>
    </row>
    <row r="297" ht="12.75">
      <c r="L297" s="117" t="s">
        <v>919</v>
      </c>
    </row>
    <row r="298" ht="12.75">
      <c r="L298" s="117" t="s">
        <v>920</v>
      </c>
    </row>
    <row r="299" ht="12.75">
      <c r="L299" s="117" t="s">
        <v>921</v>
      </c>
    </row>
    <row r="300" ht="12.75">
      <c r="L300" s="117" t="s">
        <v>922</v>
      </c>
    </row>
    <row r="308" spans="12:14" ht="12.75">
      <c r="L308" s="129" t="s">
        <v>62</v>
      </c>
      <c r="M308" s="129" t="s">
        <v>60</v>
      </c>
      <c r="N308" s="129" t="s">
        <v>62</v>
      </c>
    </row>
    <row r="309" spans="12:14" ht="24.75" customHeight="1">
      <c r="L309" s="130">
        <v>1</v>
      </c>
      <c r="M309" s="131" t="s">
        <v>259</v>
      </c>
      <c r="N309" s="130">
        <v>1</v>
      </c>
    </row>
    <row r="310" spans="12:14" ht="24.75" customHeight="1">
      <c r="L310" s="130">
        <v>2</v>
      </c>
      <c r="M310" s="131" t="s">
        <v>260</v>
      </c>
      <c r="N310" s="130">
        <v>2</v>
      </c>
    </row>
    <row r="311" spans="12:14" ht="24.75" customHeight="1">
      <c r="L311" s="130">
        <v>3</v>
      </c>
      <c r="M311" s="131" t="s">
        <v>261</v>
      </c>
      <c r="N311" s="130">
        <v>3</v>
      </c>
    </row>
    <row r="312" spans="12:14" ht="24.75" customHeight="1">
      <c r="L312" s="130">
        <v>4</v>
      </c>
      <c r="M312" s="131" t="s">
        <v>262</v>
      </c>
      <c r="N312" s="130">
        <v>4</v>
      </c>
    </row>
    <row r="313" spans="12:14" ht="24.75" customHeight="1">
      <c r="L313" s="130">
        <v>5</v>
      </c>
      <c r="M313" s="131" t="s">
        <v>263</v>
      </c>
      <c r="N313" s="130">
        <v>5</v>
      </c>
    </row>
    <row r="314" spans="12:14" ht="24.75" customHeight="1">
      <c r="L314" s="130">
        <v>6</v>
      </c>
      <c r="M314" s="132" t="s">
        <v>264</v>
      </c>
      <c r="N314" s="130">
        <v>6</v>
      </c>
    </row>
    <row r="315" spans="12:14" ht="24.75" customHeight="1">
      <c r="L315" s="130">
        <v>7</v>
      </c>
      <c r="M315" s="131" t="s">
        <v>265</v>
      </c>
      <c r="N315" s="130">
        <v>7</v>
      </c>
    </row>
    <row r="316" spans="12:14" ht="24.75" customHeight="1">
      <c r="L316" s="130">
        <v>8</v>
      </c>
      <c r="M316" s="131" t="s">
        <v>266</v>
      </c>
      <c r="N316" s="130">
        <v>8</v>
      </c>
    </row>
    <row r="317" spans="12:14" ht="24.75" customHeight="1">
      <c r="L317" s="130">
        <v>9</v>
      </c>
      <c r="M317" s="131" t="s">
        <v>267</v>
      </c>
      <c r="N317" s="130">
        <v>9</v>
      </c>
    </row>
    <row r="318" spans="12:14" ht="24.75" customHeight="1">
      <c r="L318" s="130">
        <v>10</v>
      </c>
      <c r="M318" s="132" t="s">
        <v>269</v>
      </c>
      <c r="N318" s="130">
        <v>10</v>
      </c>
    </row>
    <row r="319" spans="12:14" ht="24.75" customHeight="1">
      <c r="L319" s="130">
        <v>11</v>
      </c>
      <c r="M319" s="131" t="s">
        <v>270</v>
      </c>
      <c r="N319" s="130">
        <v>11</v>
      </c>
    </row>
    <row r="320" spans="12:14" ht="24.75" customHeight="1">
      <c r="L320" s="130">
        <v>12</v>
      </c>
      <c r="M320" s="131" t="s">
        <v>271</v>
      </c>
      <c r="N320" s="130">
        <v>12</v>
      </c>
    </row>
    <row r="321" spans="12:14" ht="24.75" customHeight="1">
      <c r="L321" s="130">
        <v>13</v>
      </c>
      <c r="M321" s="132" t="s">
        <v>273</v>
      </c>
      <c r="N321" s="130">
        <v>13</v>
      </c>
    </row>
    <row r="322" spans="12:14" ht="24.75" customHeight="1">
      <c r="L322" s="130">
        <v>14</v>
      </c>
      <c r="M322" s="132" t="s">
        <v>274</v>
      </c>
      <c r="N322" s="130">
        <v>14</v>
      </c>
    </row>
    <row r="323" spans="12:14" ht="24.75" customHeight="1">
      <c r="L323" s="130">
        <v>15</v>
      </c>
      <c r="M323" s="132" t="s">
        <v>275</v>
      </c>
      <c r="N323" s="130">
        <v>15</v>
      </c>
    </row>
    <row r="324" spans="12:14" ht="24.75" customHeight="1">
      <c r="L324" s="130">
        <v>16</v>
      </c>
      <c r="M324" s="132" t="s">
        <v>276</v>
      </c>
      <c r="N324" s="130">
        <v>16</v>
      </c>
    </row>
    <row r="325" spans="12:14" ht="24.75" customHeight="1">
      <c r="L325" s="130">
        <v>17</v>
      </c>
      <c r="M325" s="132" t="s">
        <v>278</v>
      </c>
      <c r="N325" s="130">
        <v>17</v>
      </c>
    </row>
    <row r="326" spans="12:14" ht="24.75" customHeight="1">
      <c r="L326" s="130">
        <v>18</v>
      </c>
      <c r="M326" s="131" t="s">
        <v>279</v>
      </c>
      <c r="N326" s="130">
        <v>18</v>
      </c>
    </row>
    <row r="327" spans="12:14" ht="24.75" customHeight="1">
      <c r="L327" s="130">
        <v>19</v>
      </c>
      <c r="M327" s="132" t="s">
        <v>281</v>
      </c>
      <c r="N327" s="130">
        <v>19</v>
      </c>
    </row>
    <row r="328" spans="12:14" ht="24.75" customHeight="1">
      <c r="L328" s="130">
        <v>20</v>
      </c>
      <c r="M328" s="133" t="s">
        <v>282</v>
      </c>
      <c r="N328" s="130">
        <v>20</v>
      </c>
    </row>
    <row r="329" spans="12:14" ht="24.75" customHeight="1">
      <c r="L329" s="130">
        <v>21</v>
      </c>
      <c r="M329" s="131" t="s">
        <v>285</v>
      </c>
      <c r="N329" s="130">
        <v>21</v>
      </c>
    </row>
    <row r="330" spans="12:14" ht="24.75" customHeight="1">
      <c r="L330" s="130">
        <v>22</v>
      </c>
      <c r="M330" s="132" t="s">
        <v>287</v>
      </c>
      <c r="N330" s="130">
        <v>22</v>
      </c>
    </row>
    <row r="331" spans="12:14" ht="24.75" customHeight="1">
      <c r="L331" s="130">
        <v>23</v>
      </c>
      <c r="M331" s="132" t="s">
        <v>288</v>
      </c>
      <c r="N331" s="130">
        <v>23</v>
      </c>
    </row>
    <row r="332" spans="12:14" ht="24.75" customHeight="1">
      <c r="L332" s="130">
        <v>24</v>
      </c>
      <c r="M332" s="132" t="s">
        <v>291</v>
      </c>
      <c r="N332" s="130">
        <v>24</v>
      </c>
    </row>
    <row r="333" spans="12:14" ht="24.75" customHeight="1">
      <c r="L333" s="130">
        <v>25</v>
      </c>
      <c r="M333" s="131" t="s">
        <v>292</v>
      </c>
      <c r="N333" s="130">
        <v>25</v>
      </c>
    </row>
    <row r="334" spans="12:14" ht="24.75" customHeight="1">
      <c r="L334" s="130">
        <v>26</v>
      </c>
      <c r="M334" s="131" t="s">
        <v>293</v>
      </c>
      <c r="N334" s="130">
        <v>26</v>
      </c>
    </row>
    <row r="335" spans="12:14" ht="24.75" customHeight="1">
      <c r="L335" s="130">
        <v>27</v>
      </c>
      <c r="M335" s="132" t="s">
        <v>298</v>
      </c>
      <c r="N335" s="130">
        <v>27</v>
      </c>
    </row>
    <row r="336" spans="12:14" ht="24.75" customHeight="1">
      <c r="L336" s="130">
        <v>28</v>
      </c>
      <c r="M336" s="132" t="s">
        <v>299</v>
      </c>
      <c r="N336" s="130">
        <v>28</v>
      </c>
    </row>
    <row r="337" spans="12:14" ht="24.75" customHeight="1">
      <c r="L337" s="130">
        <v>29</v>
      </c>
      <c r="M337" s="132" t="s">
        <v>300</v>
      </c>
      <c r="N337" s="130">
        <v>29</v>
      </c>
    </row>
    <row r="338" spans="12:14" ht="24.75" customHeight="1">
      <c r="L338" s="130">
        <v>30</v>
      </c>
      <c r="M338" s="132" t="s">
        <v>951</v>
      </c>
      <c r="N338" s="130">
        <v>30</v>
      </c>
    </row>
    <row r="339" spans="12:14" ht="24.75" customHeight="1">
      <c r="L339" s="135">
        <v>31</v>
      </c>
      <c r="M339" s="136" t="s">
        <v>950</v>
      </c>
      <c r="N339" s="135">
        <v>31</v>
      </c>
    </row>
    <row r="340" spans="12:14" ht="12.75">
      <c r="L340" s="134">
        <v>32</v>
      </c>
      <c r="M340" s="136" t="s">
        <v>1024</v>
      </c>
      <c r="N340" s="135">
        <v>32</v>
      </c>
    </row>
  </sheetData>
  <sheetProtection/>
  <autoFilter ref="J215:AA275"/>
  <dataValidations count="1">
    <dataValidation type="list" allowBlank="1" showInputMessage="1" showErrorMessage="1" sqref="S254 S273">
      <formula1>INDICADOR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lastPrinted>2019-08-27T19:09:53Z</cp:lastPrinted>
  <dcterms:created xsi:type="dcterms:W3CDTF">2015-04-16T12:04:43Z</dcterms:created>
  <dcterms:modified xsi:type="dcterms:W3CDTF">2020-05-19T20:45:38Z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0x01010089163FBCCDFC7F4D8475918C9B8E7430</vt:lpwstr>
  </property>
</Properties>
</file>