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22"/>
  <workbookPr/>
  <mc:AlternateContent xmlns:mc="http://schemas.openxmlformats.org/markup-compatibility/2006">
    <mc:Choice Requires="x15">
      <x15ac:absPath xmlns:x15ac="http://schemas.microsoft.com/office/spreadsheetml/2010/11/ac" url="C:\Users\NICHER\Desktop\PAULA\SEC. GOBIERNO\backup\PAULA\BASES\"/>
    </mc:Choice>
  </mc:AlternateContent>
  <xr:revisionPtr revIDLastSave="0" documentId="8_{60636174-61BB-4BD0-9C5E-CC22C6494A81}" xr6:coauthVersionLast="47" xr6:coauthVersionMax="47" xr10:uidLastSave="{00000000-0000-0000-0000-000000000000}"/>
  <bookViews>
    <workbookView xWindow="0" yWindow="0" windowWidth="20490" windowHeight="5820" xr2:uid="{00000000-000D-0000-FFFF-FFFF00000000}"/>
  </bookViews>
  <sheets>
    <sheet name="Hoja1" sheetId="1"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3" i="1" l="1"/>
  <c r="BD4" i="1"/>
  <c r="BD5" i="1"/>
  <c r="BD6" i="1"/>
  <c r="BD7" i="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127" i="1"/>
  <c r="BD128" i="1"/>
  <c r="BD129" i="1"/>
  <c r="BD130" i="1"/>
  <c r="BD131" i="1"/>
  <c r="BD132" i="1"/>
  <c r="BD133" i="1"/>
  <c r="BD134" i="1"/>
  <c r="BD135" i="1"/>
  <c r="BD136" i="1"/>
  <c r="BD137" i="1"/>
  <c r="BD138" i="1"/>
  <c r="BD139" i="1"/>
  <c r="BD140" i="1"/>
  <c r="BD141" i="1"/>
  <c r="BD142" i="1"/>
  <c r="BD143" i="1"/>
  <c r="BD144" i="1"/>
  <c r="BD145" i="1"/>
  <c r="BD146" i="1"/>
  <c r="BD147" i="1"/>
  <c r="BD148" i="1"/>
  <c r="BD149" i="1"/>
  <c r="BD150" i="1"/>
  <c r="BD151" i="1"/>
  <c r="BD152" i="1"/>
  <c r="BD153" i="1"/>
  <c r="BD154" i="1"/>
  <c r="BD155" i="1"/>
  <c r="BD156" i="1"/>
  <c r="BD157" i="1"/>
  <c r="BD158" i="1"/>
  <c r="BD159" i="1"/>
  <c r="BD160" i="1"/>
  <c r="BD161" i="1"/>
  <c r="BD162" i="1"/>
  <c r="BD163" i="1"/>
  <c r="BD164" i="1"/>
  <c r="BD165" i="1"/>
  <c r="BD166" i="1"/>
  <c r="BD167" i="1"/>
  <c r="BD168" i="1"/>
  <c r="BD169" i="1"/>
  <c r="BD170" i="1"/>
  <c r="BD171" i="1"/>
  <c r="BD172" i="1"/>
  <c r="BD173" i="1"/>
  <c r="BD174" i="1"/>
  <c r="BD175" i="1"/>
  <c r="BD176" i="1"/>
  <c r="BD177" i="1"/>
  <c r="BD178" i="1"/>
  <c r="BD179" i="1"/>
  <c r="BD180" i="1"/>
  <c r="BD181" i="1"/>
  <c r="BD182" i="1"/>
  <c r="BD183" i="1"/>
  <c r="BD184" i="1"/>
  <c r="BD185" i="1"/>
  <c r="BD186" i="1"/>
  <c r="BD187" i="1"/>
  <c r="BD188" i="1"/>
  <c r="BD189" i="1"/>
  <c r="BD190" i="1"/>
  <c r="BD191" i="1"/>
  <c r="BD192" i="1"/>
  <c r="BD193" i="1"/>
  <c r="BD194" i="1"/>
  <c r="BD195" i="1"/>
  <c r="BD196" i="1"/>
  <c r="BD197" i="1"/>
  <c r="BD198" i="1"/>
  <c r="BD199" i="1"/>
  <c r="BD200" i="1"/>
  <c r="BD201" i="1"/>
  <c r="BD202" i="1"/>
  <c r="BD203" i="1"/>
  <c r="BD204" i="1"/>
  <c r="BD205" i="1"/>
  <c r="BD206" i="1"/>
  <c r="BD207" i="1"/>
  <c r="BD208" i="1"/>
  <c r="BD209" i="1"/>
  <c r="BD210" i="1"/>
  <c r="BD211" i="1"/>
  <c r="BD212" i="1"/>
  <c r="BD213" i="1"/>
  <c r="BD214" i="1"/>
  <c r="BD215" i="1"/>
  <c r="BD216" i="1"/>
  <c r="BD217" i="1"/>
  <c r="BD218" i="1"/>
  <c r="BD219" i="1"/>
  <c r="BD220" i="1"/>
  <c r="BD221" i="1"/>
  <c r="BD222" i="1"/>
  <c r="BD223" i="1"/>
  <c r="BD224" i="1"/>
  <c r="BD225" i="1"/>
  <c r="BD226" i="1"/>
  <c r="BD227" i="1"/>
  <c r="BD228" i="1"/>
  <c r="BD229" i="1"/>
  <c r="BD230" i="1"/>
  <c r="BD231" i="1"/>
  <c r="BD232" i="1"/>
  <c r="BD233" i="1"/>
  <c r="BD234" i="1"/>
  <c r="BD235" i="1"/>
  <c r="BD236" i="1"/>
  <c r="BD237" i="1"/>
  <c r="BD238" i="1"/>
  <c r="BD239" i="1"/>
  <c r="BD240" i="1"/>
  <c r="BD241" i="1"/>
  <c r="BD242" i="1"/>
  <c r="BD243" i="1"/>
  <c r="BD244" i="1"/>
  <c r="BD245" i="1"/>
  <c r="BD246" i="1"/>
  <c r="BD247" i="1"/>
  <c r="BD248" i="1"/>
  <c r="BD249" i="1"/>
  <c r="BD250" i="1"/>
  <c r="BD251" i="1"/>
  <c r="BD252" i="1"/>
  <c r="BD253" i="1"/>
  <c r="BD254" i="1"/>
  <c r="BD255" i="1"/>
  <c r="BD256" i="1"/>
  <c r="BD257" i="1"/>
  <c r="BD258" i="1"/>
  <c r="BD259" i="1"/>
  <c r="BD260" i="1"/>
  <c r="BD261" i="1"/>
  <c r="BD262" i="1"/>
  <c r="BD263" i="1"/>
  <c r="BD264" i="1"/>
  <c r="BD265" i="1"/>
  <c r="BD266" i="1"/>
  <c r="BD267" i="1"/>
  <c r="BD268" i="1"/>
  <c r="BD269" i="1"/>
  <c r="BD270" i="1"/>
  <c r="BD271" i="1"/>
  <c r="BD272" i="1"/>
  <c r="BD273" i="1"/>
  <c r="BD274" i="1"/>
  <c r="BD275" i="1"/>
  <c r="BD276" i="1"/>
  <c r="BD277" i="1"/>
  <c r="BD278" i="1"/>
  <c r="BD279" i="1"/>
  <c r="BD280" i="1"/>
  <c r="BD281" i="1"/>
  <c r="BD282" i="1"/>
  <c r="BD283" i="1"/>
  <c r="BD284" i="1"/>
  <c r="BD285" i="1"/>
  <c r="BD286" i="1"/>
  <c r="BD287" i="1"/>
  <c r="BD288" i="1"/>
  <c r="BD289" i="1"/>
  <c r="BD290" i="1"/>
  <c r="BD291" i="1"/>
  <c r="BD292" i="1"/>
  <c r="BD293" i="1"/>
  <c r="BD294" i="1"/>
  <c r="BD295" i="1"/>
  <c r="BD296" i="1"/>
  <c r="BD297" i="1"/>
  <c r="BD298" i="1"/>
  <c r="BD299" i="1"/>
  <c r="BD300" i="1"/>
  <c r="BD301" i="1"/>
  <c r="BD302" i="1"/>
  <c r="BD303" i="1"/>
  <c r="BD304" i="1"/>
  <c r="BD305" i="1"/>
  <c r="BD306" i="1"/>
  <c r="BD307" i="1"/>
  <c r="BD308" i="1"/>
  <c r="BD309" i="1"/>
  <c r="BD310" i="1"/>
  <c r="BD311" i="1"/>
  <c r="BD312" i="1"/>
  <c r="BD313" i="1"/>
  <c r="BD314" i="1"/>
  <c r="BD315" i="1"/>
  <c r="BD316" i="1"/>
  <c r="BD317" i="1"/>
  <c r="BD318" i="1"/>
  <c r="BD319" i="1"/>
  <c r="BD320" i="1"/>
  <c r="BD321" i="1"/>
  <c r="BD322" i="1"/>
  <c r="BD323" i="1"/>
  <c r="BD324" i="1"/>
  <c r="BD325" i="1"/>
  <c r="BD326" i="1"/>
  <c r="BD327" i="1"/>
  <c r="BD328" i="1"/>
  <c r="BD329" i="1"/>
  <c r="BD330" i="1"/>
  <c r="BD331" i="1"/>
  <c r="BD332" i="1"/>
  <c r="BD333" i="1"/>
  <c r="BD334" i="1"/>
  <c r="BD335" i="1"/>
  <c r="BD336" i="1"/>
  <c r="BD337" i="1"/>
  <c r="BD338" i="1"/>
  <c r="BD339" i="1"/>
  <c r="BD340" i="1"/>
  <c r="BD341" i="1"/>
  <c r="BD342" i="1"/>
  <c r="BD343" i="1"/>
  <c r="BD344" i="1"/>
  <c r="BD345" i="1"/>
  <c r="BD346" i="1"/>
  <c r="BD347" i="1"/>
  <c r="BD348" i="1"/>
  <c r="BD349" i="1"/>
  <c r="BD350" i="1"/>
  <c r="BD351" i="1"/>
  <c r="BD352" i="1"/>
  <c r="BD353" i="1"/>
  <c r="BD354" i="1"/>
  <c r="BD355" i="1"/>
  <c r="BD356" i="1"/>
  <c r="BD357" i="1"/>
  <c r="BD358" i="1"/>
  <c r="BD359" i="1"/>
  <c r="BD360" i="1"/>
  <c r="BD361" i="1"/>
  <c r="BD362" i="1"/>
  <c r="BD363" i="1"/>
  <c r="BD364" i="1"/>
  <c r="BD365" i="1"/>
  <c r="BD366" i="1"/>
  <c r="BD367" i="1"/>
  <c r="BD368" i="1"/>
  <c r="BD369" i="1"/>
  <c r="BD370" i="1"/>
  <c r="BD371" i="1"/>
  <c r="BD372" i="1"/>
  <c r="BD373" i="1"/>
  <c r="BD374" i="1"/>
  <c r="BD375" i="1"/>
  <c r="BD376" i="1"/>
  <c r="BD377" i="1"/>
  <c r="BD378" i="1"/>
  <c r="BD379" i="1"/>
  <c r="BD380" i="1"/>
  <c r="BD381" i="1"/>
  <c r="BD382" i="1"/>
  <c r="BD383" i="1"/>
  <c r="BD384" i="1"/>
  <c r="BD385" i="1"/>
  <c r="BD386" i="1"/>
  <c r="BD387" i="1"/>
  <c r="BD388" i="1"/>
  <c r="BD389" i="1"/>
  <c r="BD390" i="1"/>
  <c r="BD391" i="1"/>
  <c r="BD392" i="1"/>
  <c r="BD393" i="1"/>
  <c r="BD394" i="1"/>
  <c r="BD395" i="1"/>
  <c r="BD396" i="1"/>
  <c r="BD397" i="1"/>
  <c r="BD398" i="1"/>
  <c r="BD399" i="1"/>
  <c r="BD400" i="1"/>
  <c r="BD401" i="1"/>
  <c r="BD402" i="1"/>
  <c r="BD403" i="1"/>
  <c r="BD404" i="1"/>
  <c r="BD405" i="1"/>
  <c r="BD406" i="1"/>
  <c r="BD407" i="1"/>
  <c r="BD408" i="1"/>
  <c r="BD409" i="1"/>
  <c r="BD410" i="1"/>
  <c r="BD411" i="1"/>
  <c r="BD412" i="1"/>
  <c r="BD413" i="1"/>
  <c r="BD414" i="1"/>
  <c r="BD415" i="1"/>
  <c r="BD416" i="1"/>
  <c r="BD417" i="1"/>
  <c r="BD418" i="1"/>
  <c r="BD419" i="1"/>
  <c r="BD420" i="1"/>
  <c r="BD421" i="1"/>
  <c r="BD422" i="1"/>
  <c r="BD423" i="1"/>
  <c r="BD424" i="1"/>
  <c r="BD425" i="1"/>
  <c r="BD426" i="1"/>
  <c r="BD427" i="1"/>
  <c r="BD428" i="1"/>
  <c r="BD429" i="1"/>
  <c r="BD430" i="1"/>
  <c r="BD431" i="1"/>
  <c r="BD432" i="1"/>
  <c r="BD433" i="1"/>
  <c r="BD434" i="1"/>
  <c r="BD435" i="1"/>
  <c r="BD436" i="1"/>
  <c r="BD437" i="1"/>
  <c r="BD438" i="1"/>
  <c r="BD439" i="1"/>
  <c r="BD440" i="1"/>
  <c r="BD441" i="1"/>
  <c r="BD442" i="1"/>
  <c r="BD443" i="1"/>
  <c r="BD444" i="1"/>
  <c r="BD445" i="1"/>
  <c r="BD446" i="1"/>
  <c r="BD447" i="1"/>
  <c r="BD448" i="1"/>
  <c r="BD449" i="1"/>
  <c r="BD450" i="1"/>
  <c r="BD451" i="1"/>
  <c r="BD452" i="1"/>
  <c r="BD453" i="1"/>
  <c r="BD454" i="1"/>
  <c r="BD455" i="1"/>
  <c r="BD456" i="1"/>
  <c r="BD457" i="1"/>
  <c r="BD458" i="1"/>
  <c r="BD459" i="1"/>
  <c r="BD460" i="1"/>
  <c r="BD461" i="1"/>
  <c r="BD462" i="1"/>
  <c r="BD463" i="1"/>
  <c r="BD464" i="1"/>
  <c r="BD465" i="1"/>
  <c r="BD466" i="1"/>
  <c r="BD467" i="1"/>
  <c r="BD468" i="1"/>
  <c r="BD469" i="1"/>
  <c r="BD470" i="1"/>
  <c r="BD471" i="1"/>
  <c r="BD472" i="1"/>
  <c r="BD473" i="1"/>
  <c r="BD474" i="1"/>
  <c r="BD475" i="1"/>
  <c r="BD476" i="1"/>
  <c r="BD477" i="1"/>
  <c r="BD478" i="1"/>
  <c r="BD479" i="1"/>
  <c r="BD480" i="1"/>
  <c r="BD481" i="1"/>
  <c r="BD482" i="1"/>
  <c r="BD483" i="1"/>
  <c r="BD484" i="1"/>
  <c r="BD485" i="1"/>
  <c r="BD486" i="1"/>
  <c r="BD487" i="1"/>
  <c r="BD488" i="1"/>
  <c r="BD489" i="1"/>
  <c r="BD490" i="1"/>
  <c r="BD491" i="1"/>
  <c r="BD492" i="1"/>
  <c r="BD493" i="1"/>
  <c r="BD494" i="1"/>
  <c r="BD495" i="1"/>
  <c r="BD496" i="1"/>
  <c r="BD497" i="1"/>
  <c r="BD498" i="1"/>
  <c r="BD499" i="1"/>
  <c r="BD500" i="1"/>
  <c r="BD501" i="1"/>
  <c r="BD502" i="1"/>
  <c r="BD503" i="1"/>
  <c r="BD504" i="1"/>
  <c r="BD505" i="1"/>
  <c r="BD506" i="1"/>
  <c r="BD507" i="1"/>
  <c r="BD508" i="1"/>
  <c r="BD509" i="1"/>
  <c r="BD510" i="1"/>
  <c r="BD511" i="1"/>
  <c r="BD512" i="1"/>
  <c r="BD513" i="1"/>
  <c r="BD514" i="1"/>
  <c r="BD515" i="1"/>
  <c r="BD516" i="1"/>
  <c r="BD517" i="1"/>
  <c r="BD518" i="1"/>
  <c r="BD519" i="1"/>
  <c r="BD520" i="1"/>
  <c r="BD521" i="1"/>
  <c r="BD522" i="1"/>
  <c r="BD523" i="1"/>
  <c r="BD524" i="1"/>
  <c r="BD525" i="1"/>
  <c r="BD526" i="1"/>
  <c r="BD527" i="1"/>
  <c r="BD528" i="1"/>
  <c r="BD529" i="1"/>
  <c r="BD530" i="1"/>
  <c r="BD531" i="1"/>
  <c r="BD532" i="1"/>
  <c r="BD533" i="1"/>
  <c r="BD534" i="1"/>
  <c r="BD535" i="1"/>
  <c r="BD536" i="1"/>
  <c r="BD537" i="1"/>
  <c r="BD538" i="1"/>
  <c r="BD539" i="1"/>
  <c r="BD540" i="1"/>
  <c r="BD541" i="1"/>
  <c r="BD542" i="1"/>
  <c r="BD543" i="1"/>
  <c r="BD544" i="1"/>
  <c r="BD545" i="1"/>
  <c r="BD546" i="1"/>
  <c r="BD547" i="1"/>
  <c r="BD548" i="1"/>
  <c r="BD549" i="1"/>
  <c r="BD550" i="1"/>
  <c r="BD551" i="1"/>
  <c r="BD552" i="1"/>
  <c r="BD553" i="1"/>
  <c r="BD554" i="1"/>
  <c r="BD555" i="1"/>
  <c r="BD556" i="1"/>
  <c r="BD557" i="1"/>
  <c r="BD558" i="1"/>
  <c r="BD559" i="1"/>
  <c r="BD560" i="1"/>
  <c r="BD561" i="1"/>
  <c r="BD562" i="1"/>
  <c r="BD563" i="1"/>
  <c r="BD564" i="1"/>
  <c r="BD565" i="1"/>
  <c r="BD566" i="1"/>
  <c r="BD567" i="1"/>
  <c r="BD568" i="1"/>
  <c r="BD569" i="1"/>
  <c r="BD570" i="1"/>
  <c r="BD571" i="1"/>
  <c r="BD572" i="1"/>
  <c r="BD573" i="1"/>
  <c r="BD574" i="1"/>
  <c r="BD575" i="1"/>
  <c r="BD576" i="1"/>
  <c r="BD577" i="1"/>
  <c r="BD578" i="1"/>
  <c r="BD579" i="1"/>
  <c r="BD580" i="1"/>
  <c r="BD581" i="1"/>
  <c r="BD582" i="1"/>
  <c r="BD583" i="1"/>
  <c r="BD584" i="1"/>
  <c r="BD585" i="1"/>
  <c r="BD586" i="1"/>
  <c r="BD587" i="1"/>
  <c r="BD588" i="1"/>
  <c r="BD589" i="1"/>
  <c r="BD590" i="1"/>
  <c r="BD591" i="1"/>
  <c r="BD592" i="1"/>
  <c r="BD593" i="1"/>
  <c r="BD594" i="1"/>
  <c r="BD595" i="1"/>
  <c r="BD596" i="1"/>
  <c r="BE596" i="1"/>
  <c r="BE594" i="1"/>
  <c r="BE595" i="1"/>
  <c r="BE585" i="1"/>
  <c r="BE593" i="1"/>
  <c r="BE587" i="1"/>
  <c r="BE589" i="1"/>
  <c r="BE590" i="1"/>
  <c r="BE591" i="1"/>
  <c r="BE592" i="1"/>
  <c r="BE584" i="1"/>
  <c r="BE583" i="1"/>
  <c r="BE582" i="1"/>
  <c r="BE581" i="1"/>
  <c r="BF393" i="1"/>
  <c r="BE580" i="1"/>
  <c r="BE573" i="1"/>
  <c r="BE579" i="1"/>
  <c r="BE578" i="1"/>
  <c r="BE577" i="1"/>
  <c r="AV539" i="1"/>
  <c r="AA536" i="1"/>
  <c r="AA535" i="1"/>
  <c r="AA534" i="1"/>
  <c r="BA310" i="1"/>
  <c r="AL3" i="1"/>
  <c r="AL4"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BE456" i="1" l="1"/>
  <c r="BE452" i="1"/>
  <c r="BE448" i="1"/>
  <c r="BE460" i="1"/>
  <c r="BE444" i="1"/>
  <c r="BE3" i="1"/>
  <c r="BE4" i="1"/>
  <c r="BE5"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131" i="1"/>
  <c r="BE132" i="1"/>
  <c r="BE133" i="1"/>
  <c r="BE134" i="1"/>
  <c r="BE135" i="1"/>
  <c r="BE136" i="1"/>
  <c r="BE137" i="1"/>
  <c r="BE138" i="1"/>
  <c r="BE139" i="1"/>
  <c r="BE140" i="1"/>
  <c r="BE141" i="1"/>
  <c r="BE142" i="1"/>
  <c r="BE143" i="1"/>
  <c r="BE144" i="1"/>
  <c r="BE145" i="1"/>
  <c r="BE146" i="1"/>
  <c r="BE147" i="1"/>
  <c r="BE148" i="1"/>
  <c r="BE149" i="1"/>
  <c r="BE150" i="1"/>
  <c r="BE151" i="1"/>
  <c r="BE152" i="1"/>
  <c r="BE153" i="1"/>
  <c r="BE154" i="1"/>
  <c r="BE155" i="1"/>
  <c r="BE156" i="1"/>
  <c r="BE157" i="1"/>
  <c r="BE158" i="1"/>
  <c r="BE159" i="1"/>
  <c r="BE160" i="1"/>
  <c r="BE161" i="1"/>
  <c r="BE162" i="1"/>
  <c r="BE163" i="1"/>
  <c r="BE164" i="1"/>
  <c r="BE165" i="1"/>
  <c r="BE166" i="1"/>
  <c r="BE167" i="1"/>
  <c r="BE168" i="1"/>
  <c r="BE169" i="1"/>
  <c r="BE170" i="1"/>
  <c r="BE171" i="1"/>
  <c r="BE172" i="1"/>
  <c r="BE173" i="1"/>
  <c r="BE174" i="1"/>
  <c r="BE175" i="1"/>
  <c r="BE176" i="1"/>
  <c r="BE177" i="1"/>
  <c r="BE178" i="1"/>
  <c r="BE179" i="1"/>
  <c r="BE180" i="1"/>
  <c r="BE181" i="1"/>
  <c r="BE182" i="1"/>
  <c r="BE183" i="1"/>
  <c r="BE184" i="1"/>
  <c r="BE185" i="1"/>
  <c r="BE186" i="1"/>
  <c r="BE187" i="1"/>
  <c r="BE188"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215" i="1"/>
  <c r="BE216" i="1"/>
  <c r="BE217" i="1"/>
  <c r="BE218" i="1"/>
  <c r="BE219" i="1"/>
  <c r="BE220" i="1"/>
  <c r="BE221" i="1"/>
  <c r="BE222" i="1"/>
  <c r="BE223" i="1"/>
  <c r="BE224" i="1"/>
  <c r="BE225" i="1"/>
  <c r="BE226" i="1"/>
  <c r="BE227" i="1"/>
  <c r="BE228" i="1"/>
  <c r="BE229" i="1"/>
  <c r="BE230" i="1"/>
  <c r="BE231" i="1"/>
  <c r="BE232" i="1"/>
  <c r="BE233" i="1"/>
  <c r="BE234" i="1"/>
  <c r="BE235" i="1"/>
  <c r="BE236" i="1"/>
  <c r="BE237" i="1"/>
  <c r="BE238" i="1"/>
  <c r="BE239" i="1"/>
  <c r="BE240" i="1"/>
  <c r="BE241" i="1"/>
  <c r="BE242" i="1"/>
  <c r="BE243" i="1"/>
  <c r="BE244" i="1"/>
  <c r="BE245" i="1"/>
  <c r="BE246" i="1"/>
  <c r="BE247" i="1"/>
  <c r="BE248" i="1"/>
  <c r="BE249" i="1"/>
  <c r="BE250" i="1"/>
  <c r="BE251" i="1"/>
  <c r="BE252" i="1"/>
  <c r="BE253" i="1"/>
  <c r="BE254" i="1"/>
  <c r="BE255" i="1"/>
  <c r="BE256" i="1"/>
  <c r="BE257" i="1"/>
  <c r="BE258" i="1"/>
  <c r="BE259" i="1"/>
  <c r="BE260" i="1"/>
  <c r="BE261" i="1"/>
  <c r="BE262" i="1"/>
  <c r="BE263" i="1"/>
  <c r="BE264" i="1"/>
  <c r="BE265" i="1"/>
  <c r="BE266" i="1"/>
  <c r="BE267" i="1"/>
  <c r="BE268" i="1"/>
  <c r="BE269" i="1"/>
  <c r="BE270" i="1"/>
  <c r="BE271" i="1"/>
  <c r="BE272" i="1"/>
  <c r="BE273" i="1"/>
  <c r="BE274" i="1"/>
  <c r="BE275" i="1"/>
  <c r="BE276" i="1"/>
  <c r="BE277" i="1"/>
  <c r="BE278" i="1"/>
  <c r="BE279" i="1"/>
  <c r="BE280" i="1"/>
  <c r="BE281" i="1"/>
  <c r="BE282" i="1"/>
  <c r="BE283" i="1"/>
  <c r="BE284" i="1"/>
  <c r="BE285" i="1"/>
  <c r="BE286" i="1"/>
  <c r="BE287" i="1"/>
  <c r="BE288" i="1"/>
  <c r="BE289" i="1"/>
  <c r="BE290" i="1"/>
  <c r="BE291" i="1"/>
  <c r="BE292" i="1"/>
  <c r="BE293" i="1"/>
  <c r="BE294" i="1"/>
  <c r="BE295" i="1"/>
  <c r="BE296" i="1"/>
  <c r="BE297" i="1"/>
  <c r="BE298" i="1"/>
  <c r="BE299" i="1"/>
  <c r="BE300" i="1"/>
  <c r="BE301" i="1"/>
  <c r="BE302" i="1"/>
  <c r="BE303" i="1"/>
  <c r="BE304" i="1"/>
  <c r="BE305" i="1"/>
  <c r="BE306" i="1"/>
  <c r="BE307" i="1"/>
  <c r="BE308" i="1"/>
  <c r="BE309" i="1"/>
  <c r="BE311" i="1"/>
  <c r="BE312" i="1"/>
  <c r="BE313" i="1"/>
  <c r="BE314" i="1"/>
  <c r="BE315" i="1"/>
  <c r="BE316" i="1"/>
  <c r="BE317" i="1"/>
  <c r="BE318" i="1"/>
  <c r="BE319" i="1"/>
  <c r="BE320" i="1"/>
  <c r="BE321" i="1"/>
  <c r="BE322" i="1"/>
  <c r="BE323" i="1"/>
  <c r="BE324" i="1"/>
  <c r="BE325" i="1"/>
  <c r="BE326" i="1"/>
  <c r="BE327" i="1"/>
  <c r="BE328" i="1"/>
  <c r="BE329" i="1"/>
  <c r="BE330" i="1"/>
  <c r="BE331" i="1"/>
  <c r="BE332" i="1"/>
  <c r="BE333" i="1"/>
  <c r="BE334" i="1"/>
  <c r="BE335" i="1"/>
  <c r="BE336" i="1"/>
  <c r="BE337" i="1"/>
  <c r="BE338" i="1"/>
  <c r="BE339" i="1"/>
  <c r="BE340" i="1"/>
  <c r="BE341" i="1"/>
  <c r="BE342" i="1"/>
  <c r="BE343" i="1"/>
  <c r="BE345" i="1"/>
  <c r="BE346" i="1"/>
  <c r="BE347" i="1"/>
  <c r="BE348" i="1"/>
  <c r="BE349" i="1"/>
  <c r="BE350" i="1"/>
  <c r="BE351" i="1"/>
  <c r="BE352" i="1"/>
  <c r="BE353" i="1"/>
  <c r="BE354" i="1"/>
  <c r="BE355" i="1"/>
  <c r="BE356" i="1"/>
  <c r="BE359" i="1"/>
  <c r="BE360" i="1"/>
  <c r="BE361" i="1"/>
  <c r="BE363" i="1"/>
  <c r="BE364" i="1"/>
  <c r="BE365" i="1"/>
  <c r="BE366" i="1"/>
  <c r="BE367" i="1"/>
  <c r="BE368" i="1"/>
  <c r="BE369" i="1"/>
  <c r="BE370" i="1"/>
  <c r="BE371" i="1"/>
  <c r="BE372" i="1"/>
  <c r="BE373" i="1"/>
  <c r="BE374" i="1"/>
  <c r="BE375" i="1"/>
  <c r="BE376" i="1"/>
  <c r="BE377" i="1"/>
  <c r="BE378" i="1"/>
  <c r="BE379" i="1"/>
  <c r="BE380" i="1"/>
  <c r="BE381" i="1"/>
  <c r="BE382" i="1"/>
  <c r="BE383" i="1"/>
  <c r="BE385" i="1"/>
  <c r="BE386" i="1"/>
  <c r="BE387" i="1"/>
  <c r="BE388" i="1"/>
  <c r="BE389" i="1"/>
  <c r="BE390" i="1"/>
  <c r="BE391" i="1"/>
  <c r="BE392" i="1"/>
  <c r="BE393" i="1"/>
  <c r="BE394" i="1"/>
  <c r="BE395" i="1"/>
  <c r="BE396" i="1"/>
  <c r="BE397" i="1"/>
  <c r="BE398" i="1"/>
  <c r="BE399" i="1"/>
  <c r="BE400" i="1"/>
  <c r="BE401" i="1"/>
  <c r="BE402" i="1"/>
  <c r="BE403" i="1"/>
  <c r="BE404" i="1"/>
  <c r="BE405" i="1"/>
  <c r="BE406" i="1"/>
  <c r="BE407" i="1"/>
  <c r="BE408" i="1"/>
  <c r="BE409" i="1"/>
  <c r="BE410" i="1"/>
  <c r="BE411" i="1"/>
  <c r="BE412" i="1"/>
  <c r="BE413" i="1"/>
  <c r="BE414" i="1"/>
  <c r="BE415" i="1"/>
  <c r="BE416" i="1"/>
  <c r="BE417" i="1"/>
  <c r="BE418" i="1"/>
  <c r="BE419" i="1"/>
  <c r="BE420" i="1"/>
  <c r="BE421" i="1"/>
  <c r="BE422" i="1"/>
  <c r="BE423" i="1"/>
  <c r="BE424" i="1"/>
  <c r="BE425" i="1"/>
  <c r="BE426" i="1"/>
  <c r="BE427" i="1"/>
  <c r="BE428" i="1"/>
  <c r="BE429" i="1"/>
  <c r="BE430" i="1"/>
  <c r="BE431" i="1"/>
  <c r="BE432" i="1"/>
  <c r="BE433" i="1"/>
  <c r="BE434" i="1"/>
  <c r="BE435" i="1"/>
  <c r="BE436" i="1"/>
  <c r="BE437" i="1"/>
  <c r="BE438" i="1"/>
  <c r="BE439" i="1"/>
  <c r="BE440" i="1"/>
  <c r="BE441" i="1"/>
  <c r="BE442" i="1"/>
  <c r="BE443" i="1"/>
  <c r="BE445" i="1"/>
  <c r="BE446" i="1"/>
  <c r="BE447" i="1"/>
  <c r="BE449" i="1"/>
  <c r="BE450" i="1"/>
  <c r="BE451" i="1"/>
  <c r="BE453" i="1"/>
  <c r="BE454" i="1"/>
  <c r="BE455" i="1"/>
  <c r="BE457" i="1"/>
  <c r="BE458" i="1"/>
  <c r="BE459" i="1"/>
  <c r="BE461" i="1"/>
  <c r="BE462" i="1"/>
  <c r="BE463" i="1"/>
  <c r="BE464" i="1"/>
  <c r="BE465" i="1"/>
  <c r="BE466" i="1"/>
  <c r="BE467" i="1"/>
  <c r="BE468" i="1"/>
  <c r="BE469" i="1"/>
  <c r="BE470" i="1"/>
  <c r="BE471" i="1"/>
  <c r="BE472" i="1"/>
  <c r="BE473" i="1"/>
  <c r="BE474" i="1"/>
  <c r="BE475" i="1"/>
  <c r="BE476" i="1"/>
  <c r="BE477" i="1"/>
  <c r="BE478" i="1"/>
  <c r="BE479" i="1"/>
  <c r="BE480" i="1"/>
  <c r="BE481" i="1"/>
  <c r="BE482" i="1"/>
  <c r="BE483" i="1"/>
  <c r="BE484" i="1"/>
  <c r="BE485" i="1"/>
  <c r="BE486" i="1"/>
  <c r="BE487" i="1"/>
  <c r="BE488" i="1"/>
  <c r="BE489" i="1"/>
  <c r="BE490" i="1"/>
  <c r="BE491" i="1"/>
  <c r="BE492" i="1"/>
  <c r="BE493" i="1"/>
  <c r="BE494" i="1"/>
  <c r="BE495" i="1"/>
  <c r="BE496" i="1"/>
  <c r="BE497" i="1"/>
  <c r="BE498" i="1"/>
  <c r="BE499" i="1"/>
  <c r="BE500" i="1"/>
  <c r="BE501" i="1"/>
  <c r="BE502" i="1"/>
  <c r="BE503" i="1"/>
  <c r="BE504" i="1"/>
  <c r="BE505" i="1"/>
  <c r="BE506" i="1"/>
  <c r="BE507" i="1"/>
  <c r="BE508" i="1"/>
  <c r="BE509" i="1"/>
  <c r="BE510" i="1"/>
  <c r="BE511" i="1"/>
  <c r="BE512" i="1"/>
  <c r="BE513" i="1"/>
  <c r="BE514" i="1"/>
  <c r="BE515" i="1"/>
  <c r="BE516" i="1"/>
  <c r="BE517" i="1"/>
  <c r="BE518" i="1"/>
  <c r="BE519" i="1"/>
  <c r="BE520" i="1"/>
  <c r="BE521" i="1"/>
  <c r="BE522" i="1"/>
  <c r="BE523" i="1"/>
  <c r="BE524" i="1"/>
  <c r="BE525" i="1"/>
  <c r="BE526" i="1"/>
  <c r="BE527" i="1"/>
  <c r="BE528" i="1"/>
  <c r="BE529" i="1"/>
  <c r="BE530" i="1"/>
  <c r="BE531" i="1"/>
  <c r="BE532" i="1"/>
  <c r="BE533" i="1"/>
  <c r="BE534" i="1"/>
  <c r="BE535" i="1"/>
  <c r="BE536" i="1"/>
  <c r="BE537" i="1"/>
  <c r="BE538" i="1"/>
  <c r="BE539" i="1"/>
  <c r="BE540" i="1"/>
  <c r="BE541" i="1"/>
  <c r="BE542" i="1"/>
  <c r="BE543" i="1"/>
  <c r="BE544" i="1"/>
  <c r="BE545" i="1"/>
  <c r="BE546" i="1"/>
  <c r="BE547" i="1"/>
  <c r="BE548" i="1"/>
  <c r="BE549" i="1"/>
  <c r="BE550" i="1"/>
  <c r="BE551" i="1"/>
  <c r="BE552" i="1"/>
  <c r="BE553" i="1"/>
  <c r="BE554" i="1"/>
  <c r="BE555" i="1"/>
  <c r="BE556" i="1"/>
  <c r="BE557" i="1"/>
  <c r="BE558" i="1"/>
  <c r="BE559" i="1"/>
  <c r="BE560" i="1"/>
  <c r="BE561" i="1"/>
  <c r="BE562" i="1"/>
  <c r="BE563" i="1"/>
  <c r="BE564" i="1"/>
  <c r="BE565" i="1"/>
  <c r="BE566" i="1"/>
  <c r="BE567" i="1"/>
  <c r="BE568" i="1"/>
  <c r="BE572" i="1"/>
  <c r="BE575" i="1"/>
  <c r="BE576" i="1"/>
  <c r="BA362" i="1"/>
  <c r="BE362" i="1" s="1"/>
  <c r="BA358" i="1"/>
  <c r="BE358" i="1" s="1"/>
  <c r="BA357" i="1"/>
  <c r="BE357" i="1" s="1"/>
  <c r="BE310" i="1"/>
  <c r="AN588" i="1"/>
  <c r="BE588" i="1"/>
  <c r="AV588" i="1"/>
  <c r="AQ5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Nicolle Hernandez</author>
  </authors>
  <commentList>
    <comment ref="AA384" authorId="0" shapeId="0" xr:uid="{00000000-0006-0000-0000-000001000000}">
      <text>
        <r>
          <rPr>
            <b/>
            <sz val="9"/>
            <color indexed="81"/>
            <rFont val="Tahoma"/>
            <family val="2"/>
          </rPr>
          <t>Nicolle Hernandez:</t>
        </r>
        <r>
          <rPr>
            <sz val="9"/>
            <color indexed="81"/>
            <rFont val="Tahoma"/>
            <family val="2"/>
          </rPr>
          <t xml:space="preserve">
3 MESES,15 DIAS
</t>
        </r>
      </text>
    </comment>
    <comment ref="AA385" authorId="0" shapeId="0" xr:uid="{00000000-0006-0000-0000-000002000000}">
      <text>
        <r>
          <rPr>
            <b/>
            <sz val="9"/>
            <color indexed="81"/>
            <rFont val="Tahoma"/>
            <family val="2"/>
          </rPr>
          <t>Nicolle Hernandez:</t>
        </r>
        <r>
          <rPr>
            <sz val="9"/>
            <color indexed="81"/>
            <rFont val="Tahoma"/>
            <family val="2"/>
          </rPr>
          <t xml:space="preserve">
3 MESES,15 DIAS
</t>
        </r>
      </text>
    </comment>
    <comment ref="AA386" authorId="0" shapeId="0" xr:uid="{00000000-0006-0000-0000-000003000000}">
      <text>
        <r>
          <rPr>
            <b/>
            <sz val="9"/>
            <color indexed="81"/>
            <rFont val="Tahoma"/>
            <family val="2"/>
          </rPr>
          <t>Nicolle Hernandez:</t>
        </r>
        <r>
          <rPr>
            <sz val="9"/>
            <color indexed="81"/>
            <rFont val="Tahoma"/>
            <family val="2"/>
          </rPr>
          <t xml:space="preserve">
3 MESES,15 DIAS
</t>
        </r>
      </text>
    </comment>
    <comment ref="AA387" authorId="0" shapeId="0" xr:uid="{00000000-0006-0000-0000-000004000000}">
      <text>
        <r>
          <rPr>
            <b/>
            <sz val="9"/>
            <color indexed="81"/>
            <rFont val="Tahoma"/>
            <family val="2"/>
          </rPr>
          <t>Nicolle Hernandez:</t>
        </r>
        <r>
          <rPr>
            <sz val="9"/>
            <color indexed="81"/>
            <rFont val="Tahoma"/>
            <family val="2"/>
          </rPr>
          <t xml:space="preserve">
3 MESES 10 DIAS
</t>
        </r>
      </text>
    </comment>
    <comment ref="AA402" authorId="0" shapeId="0" xr:uid="{00000000-0006-0000-0000-000005000000}">
      <text>
        <r>
          <rPr>
            <b/>
            <sz val="9"/>
            <color indexed="81"/>
            <rFont val="Tahoma"/>
            <family val="2"/>
          </rPr>
          <t>Nicolle Hernandez:</t>
        </r>
        <r>
          <rPr>
            <sz val="9"/>
            <color indexed="81"/>
            <rFont val="Tahoma"/>
            <family val="2"/>
          </rPr>
          <t xml:space="preserve">
2 MESES 20 DIAS
</t>
        </r>
      </text>
    </comment>
    <comment ref="AA403" authorId="0" shapeId="0" xr:uid="{00000000-0006-0000-0000-000006000000}">
      <text>
        <r>
          <rPr>
            <b/>
            <sz val="9"/>
            <color indexed="81"/>
            <rFont val="Tahoma"/>
            <family val="2"/>
          </rPr>
          <t>Nicolle Hernandez:</t>
        </r>
        <r>
          <rPr>
            <sz val="9"/>
            <color indexed="81"/>
            <rFont val="Tahoma"/>
            <family val="2"/>
          </rPr>
          <t xml:space="preserve">
2 MESES 20 DIAS
</t>
        </r>
      </text>
    </comment>
    <comment ref="AA404" authorId="0" shapeId="0" xr:uid="{00000000-0006-0000-0000-000007000000}">
      <text>
        <r>
          <rPr>
            <b/>
            <sz val="9"/>
            <color indexed="81"/>
            <rFont val="Tahoma"/>
            <family val="2"/>
          </rPr>
          <t>Nicolle Hernandez:</t>
        </r>
        <r>
          <rPr>
            <sz val="9"/>
            <color indexed="81"/>
            <rFont val="Tahoma"/>
            <family val="2"/>
          </rPr>
          <t xml:space="preserve">
2 MESES 20 DIAS
</t>
        </r>
      </text>
    </comment>
    <comment ref="AA405" authorId="0" shapeId="0" xr:uid="{00000000-0006-0000-0000-000008000000}">
      <text>
        <r>
          <rPr>
            <b/>
            <sz val="9"/>
            <color indexed="81"/>
            <rFont val="Tahoma"/>
            <family val="2"/>
          </rPr>
          <t>Nicolle Hernandez:</t>
        </r>
        <r>
          <rPr>
            <sz val="9"/>
            <color indexed="81"/>
            <rFont val="Tahoma"/>
            <family val="2"/>
          </rPr>
          <t xml:space="preserve">
2 MESES 20 DIAS
</t>
        </r>
      </text>
    </comment>
    <comment ref="AA406" authorId="0" shapeId="0" xr:uid="{00000000-0006-0000-0000-000009000000}">
      <text>
        <r>
          <rPr>
            <b/>
            <sz val="9"/>
            <color indexed="81"/>
            <rFont val="Tahoma"/>
            <family val="2"/>
          </rPr>
          <t>Nicolle Hernandez:</t>
        </r>
        <r>
          <rPr>
            <sz val="9"/>
            <color indexed="81"/>
            <rFont val="Tahoma"/>
            <family val="2"/>
          </rPr>
          <t xml:space="preserve">
2 MESES 20 DIAS
</t>
        </r>
      </text>
    </comment>
    <comment ref="AA407" authorId="0" shapeId="0" xr:uid="{00000000-0006-0000-0000-00000A000000}">
      <text>
        <r>
          <rPr>
            <b/>
            <sz val="9"/>
            <color indexed="81"/>
            <rFont val="Tahoma"/>
            <family val="2"/>
          </rPr>
          <t>Nicolle Hernandez:</t>
        </r>
        <r>
          <rPr>
            <sz val="9"/>
            <color indexed="81"/>
            <rFont val="Tahoma"/>
            <family val="2"/>
          </rPr>
          <t xml:space="preserve">
2 MESES 20 DIAS
</t>
        </r>
      </text>
    </comment>
  </commentList>
</comments>
</file>

<file path=xl/sharedStrings.xml><?xml version="1.0" encoding="utf-8"?>
<sst xmlns="http://schemas.openxmlformats.org/spreadsheetml/2006/main" count="11660" uniqueCount="4151">
  <si>
    <t>DATOS CONTRATO</t>
  </si>
  <si>
    <t>DATOS CONTRATISTA</t>
  </si>
  <si>
    <t>INFORMACION SECOP</t>
  </si>
  <si>
    <t>PLAZOS CONTRACTUALES</t>
  </si>
  <si>
    <t>INFORMACION PRESUPUESTAL</t>
  </si>
  <si>
    <t>INFORMACION APOYO O SUPERVISION</t>
  </si>
  <si>
    <t>PERFIL CONTRATISTA</t>
  </si>
  <si>
    <t>OBSERVACIONES</t>
  </si>
  <si>
    <t>VIGENCIA</t>
  </si>
  <si>
    <t>No.
CONTRATO</t>
  </si>
  <si>
    <t>MODALIDAD CONTRATACIÓN</t>
  </si>
  <si>
    <t>TIPO CONTRATO</t>
  </si>
  <si>
    <t>TIPOLOGIA CPS</t>
  </si>
  <si>
    <t>OBJETO</t>
  </si>
  <si>
    <t>CONTRATISTA</t>
  </si>
  <si>
    <t>CEDULA Y/O NIT</t>
  </si>
  <si>
    <t>DIGITO VERIFICACION</t>
  </si>
  <si>
    <t>GENERO</t>
  </si>
  <si>
    <t>DOMICILIO</t>
  </si>
  <si>
    <t>TELEFONO</t>
  </si>
  <si>
    <t>MAIL</t>
  </si>
  <si>
    <t>REPRESENTANTE LEGAL</t>
  </si>
  <si>
    <t xml:space="preserve">NATURALEZA </t>
  </si>
  <si>
    <t xml:space="preserve">CLASE DE EMPRESA </t>
  </si>
  <si>
    <t>CONSORCIO O UNION TEMPORAL</t>
  </si>
  <si>
    <t>EMPRESAS PARTICIPANTES DE LA UNION TEMPORAL</t>
  </si>
  <si>
    <t>PORCENTAJE DE PARTICIPACION</t>
  </si>
  <si>
    <t>TIPO Y NUMERO DE PROCESO</t>
  </si>
  <si>
    <t>FECHA PUBLICA</t>
  </si>
  <si>
    <t>FECHA APERTURA</t>
  </si>
  <si>
    <t>FECHA CIERRE</t>
  </si>
  <si>
    <t>ENLACE SECOP</t>
  </si>
  <si>
    <t>NUMERO DE CONSTANCIA SECOP</t>
  </si>
  <si>
    <t>PLAZO MESES</t>
  </si>
  <si>
    <t>PLAZO DIAS</t>
  </si>
  <si>
    <t>FECHA SUSCRITO</t>
  </si>
  <si>
    <t>FECHA 
INICIO</t>
  </si>
  <si>
    <t>SUSPENSIÓN</t>
  </si>
  <si>
    <t>PRORROGA</t>
  </si>
  <si>
    <t>PRORROGA Nº 2</t>
  </si>
  <si>
    <t>PRORROGA Nº 3</t>
  </si>
  <si>
    <t>FECHA 
TERMINACION ACTA DE INICIO</t>
  </si>
  <si>
    <t>FECHA CESIÓN</t>
  </si>
  <si>
    <t>CRP CESION</t>
  </si>
  <si>
    <t>VALOR CRP CESION</t>
  </si>
  <si>
    <t>FECHA 
TERMINACION DEFINITIVA</t>
  </si>
  <si>
    <t>CDP</t>
  </si>
  <si>
    <t>VALOR CDP</t>
  </si>
  <si>
    <t>FECHA CDP</t>
  </si>
  <si>
    <t>CRP</t>
  </si>
  <si>
    <t xml:space="preserve">VALOR CRP </t>
  </si>
  <si>
    <t>FECHA CRP</t>
  </si>
  <si>
    <t>RUBRO
PRESUPUESTAL</t>
  </si>
  <si>
    <t>TIPO DE RECURSO / GASTO</t>
  </si>
  <si>
    <t>NOMBRE PROYECTO</t>
  </si>
  <si>
    <t>VALOR RECURSOS FDL</t>
  </si>
  <si>
    <t>VALOR RECURSOS CONTRATISTA</t>
  </si>
  <si>
    <t>ADICION</t>
  </si>
  <si>
    <t>CDP ADICION</t>
  </si>
  <si>
    <t>CRP ADICION</t>
  </si>
  <si>
    <t>ADICION Nº 2  O -SALDO SIN EJECUTAR</t>
  </si>
  <si>
    <t>CDP ADICION No.2</t>
  </si>
  <si>
    <t>CRP ADICION No.2</t>
  </si>
  <si>
    <t>TOTAL ADICIONES</t>
  </si>
  <si>
    <t xml:space="preserve">VALOR TOTAL </t>
  </si>
  <si>
    <t>HONORARIOS</t>
  </si>
  <si>
    <t>INTERVENTOR Y/O  APOYO A LA SUPERVISION ACTUAL</t>
  </si>
  <si>
    <t>FECHA DESIGNACION</t>
  </si>
  <si>
    <t>OBLIGACIONES</t>
  </si>
  <si>
    <t>ESTADO EN SECOP</t>
  </si>
  <si>
    <t>FECHA DE LIQUIDACION EN DOCUMENTO</t>
  </si>
  <si>
    <t>PROFESION DE ACUERDO HOJA DE VIDA SIDEAP</t>
  </si>
  <si>
    <t>ESTUDIOS ESPECIALIZADOS DE ACUERDO SIDEAP</t>
  </si>
  <si>
    <t>TOTAL EXPERIENCIA SIDEAP</t>
  </si>
  <si>
    <t xml:space="preserve">CONTRATACION DIRECTA </t>
  </si>
  <si>
    <t xml:space="preserve">CPS </t>
  </si>
  <si>
    <t>PROFESIONAL</t>
  </si>
  <si>
    <t>PRESTAR SERVICIOS PROFESIONALES COMO ESPECIALIZADOS EN LA GESTIÓN JURÍDICA DEL DESPACHO Y DEL FONDO DE DESARROLLO LOCAL LA CANDELARIA EN MATERIA CONTRACTUAL Y EN TODOS LOS TEMAS DE ORDEN ADMINISTRATIVO QUE SE DAN EN DESARROLLO DE LAS GESTIONES DE LA ENTIDAD</t>
  </si>
  <si>
    <t>RICARDO AYERBE PINO</t>
  </si>
  <si>
    <t>FDLC-CPS-001-2018</t>
  </si>
  <si>
    <t>CO1.PCCNTR.289428</t>
  </si>
  <si>
    <t>11 MESES</t>
  </si>
  <si>
    <t>1 mes</t>
  </si>
  <si>
    <t>3-3-1-15-07-45-1395-00</t>
  </si>
  <si>
    <t>Inversion</t>
  </si>
  <si>
    <t>Gobierno Legitimo</t>
  </si>
  <si>
    <t>PRESTAR SERVICIOS PROFESIONALES ESPECIALIZADOS EN EL DESPACHO Y EN TODOS LOS TEMAS DE ORDEN ADMINISTRATIVO QUE SE DAN EN DESARROLLO DE LAS GESTIONES DE LA ENTIDAD DEL FONDO DE DESARROLLO LOCAL LA CANDELARIA</t>
  </si>
  <si>
    <t>MICHAEL OYUELA VARGAS</t>
  </si>
  <si>
    <t>Diagonal 5F No 48-16</t>
  </si>
  <si>
    <t>milovarg@hotmail.com</t>
  </si>
  <si>
    <t>FDLC-CPS-002-2018</t>
  </si>
  <si>
    <t>CO1.PCCNTR.289369</t>
  </si>
  <si>
    <t>APOYO A LA GESTION</t>
  </si>
  <si>
    <t>PRESTAR SERVICIOS ADMINISTRATIVOS Y ASISTENCIALES AL ÁREA DE GESTIÓN POLICIVA DE LA ALCALDÍA LOCAL DE LA CANDELARIA EN LOS TEMAS CONCERNIENTES A ESTABLECIMIENTOS DE COMERCIO, PROPIEDAD HORIZONTAL, ACCIONES CONSTITUCIONALES, APLICATIVOS Y DERECHOS DE PETICIÓN</t>
  </si>
  <si>
    <t>NEREIDA HERNANDEZ FLOREZ</t>
  </si>
  <si>
    <t>Calle 6 A No 88-20</t>
  </si>
  <si>
    <t>nhernandezf_05@yahoo.com</t>
  </si>
  <si>
    <t>FDLC-CPS-003-2018</t>
  </si>
  <si>
    <t>CO1.PCCNTR.289695</t>
  </si>
  <si>
    <t>1. Apoyar en la elaboración, radicación, entrega y archivo de documentos, memorando y oficios; asimismo, de las órdenes de visitas de las actuaciones administrativas que le sea requerido por el Supervisor del Contrato. 2. Apoyar la elaboración de documentos, citaciones, notificaciones y registro en el Aplicativo SI ACTUA y realizar las verificaciones correspondientes. 3. Apoyar las actividades de tipo asistencial tales como clasificación, organización y foliación de los documentos que le sean asignados. 4. Responder por el seguimiento y envío oportuno de los documentos y correspondencia en general que le encomiende el FONDO para entrega en las diferentes oficinas a las cuales va direccionada. 5. Apoyar la elaboración y/o proyección de las respuestas a la correspondencia ingresada por el Sistema de Gestión Documental –ORFEO; al igual que tramitar respuesta a las quejas y reclamos de la ciudadanía. 6. Atención al Ciudadano y asesoría sobre temas de manejo del área, Grupo de Gestión Policiva Jurídica. 7. Garantizar el cumplimiento de los términos legales para el trámite de respuesta de la correspondencia que le ha sido asignada. 8. Mantener el archivo actualizado de los proyectos relacionados y asignados al profesional que apoye. 9. Las demás que le indique la Supervisión del Contrato y que se deriven o tengan relación con la naturaleza y objeto del contrato</t>
  </si>
  <si>
    <t>“PRESTAR SERVICIOS PROFESIONALES ESPECIALIZADOS EN EL DESPACHO Y EN TODOS LOS TEMAS DE ORDEN ADMINISTRATIVO QUE SE DAN EN DESARROLLO DE LAS GESTIONES DE LA ENTIDAD DEL FONDO DE DESARROLLO LOCAL LA CANDELARIA”</t>
  </si>
  <si>
    <t>JHOANA ANDREA SALOMON CASTRO</t>
  </si>
  <si>
    <t>Carrera 55 No 160-63</t>
  </si>
  <si>
    <t>jhoanaandreasalomon@gmail.com</t>
  </si>
  <si>
    <t>FDLC-CPS-004-2018</t>
  </si>
  <si>
    <t>CO1.PCCNTR.292243</t>
  </si>
  <si>
    <t>PRESTACIÓN DE SERVICIOS PROFESIONALES AL ÁREA DE GESTIÓN DE DESARROLLO LOCAL EN EL FONDO DE DESARROLLO LOCAL LA CANDELARIA, EN LOS TRÁMITES RELACIONADOS CON LOS PROCESOS PRECONTRACTUALES, CONTRACTUALES Y POS CONTRACTUALES, Y EN LAS DEMÁS ACTIVIDADES QUE ALLÍ SE REQUIERAN</t>
  </si>
  <si>
    <t>WENDY LORENA RAMIREZ ESPITIA</t>
  </si>
  <si>
    <t>CALLE 8 BIS No 78C 23</t>
  </si>
  <si>
    <t>lorenaramirez00404@gmail.com</t>
  </si>
  <si>
    <t>FDLC-CPS-005-2018</t>
  </si>
  <si>
    <t>CO1.PCCNTR.292921</t>
  </si>
  <si>
    <t>PRESTACIÓN DE SERVICIOS PROFESIONALES PARA APOYAR LA FORMULACIÓN, EVALUACIÓN, PRESENTACIÓN Y SEGUIMIENTO, ESPECIALMENTE DE LOS PROYECTOS ENCAMINADOS AL TURISMO, LIDERADOS POR EL AREA DE PLANEACIÓN DEL FONDO DE DESARROLLO LOCAL LA CANDELARIA</t>
  </si>
  <si>
    <t>LAURA PAOLA BORDA GÓMEZ</t>
  </si>
  <si>
    <t>CALLE 31 SUR No 8 - 29</t>
  </si>
  <si>
    <t>bordalaurag@gmail,com</t>
  </si>
  <si>
    <t>FDLC-CPS-006-2018</t>
  </si>
  <si>
    <t>CO1.PCCNTR.294430</t>
  </si>
  <si>
    <t xml:space="preserve">PRESTACION DE SERVICIOS PROFESIONALES PARA APOYAR JURIDICAMENTE LA EJECUCION DE LAS ACCIONES REQUERIDAS PARA LA DEPURACION DE LAS ACTUACIONES ADMINISTRATIVAS QUE CURSAN EN LA ALCALDIA LOCAL </t>
  </si>
  <si>
    <t xml:space="preserve">Gadiel Fernando Carrillo Aldana </t>
  </si>
  <si>
    <t>carrera 12 No 27 - 64 sur</t>
  </si>
  <si>
    <t>fernandocarrillosg@gmail.com</t>
  </si>
  <si>
    <t>CPS 007-2018</t>
  </si>
  <si>
    <t>CO1.PCCNTR.295110</t>
  </si>
  <si>
    <t>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10 actos administrativos y dar impulso procesal a mínimo 10 expedientes correspondientes, conforme con la normatividad vigente, que permitan decidir, depurar y dar cierre a los trámites procesales represados y presentarlos al Profesional Especializado 222 – 24 del Área Gestión Policiva de la Alcaldía Local, para su revisión. 4. Remitir a la instancia competente el expediente físico para su respectivo trámite. 5. Analizar y determinar los 365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t>
  </si>
  <si>
    <t>PRESTACION DE SERVICIOS PROFESIONALES PARA APOYAR LA FORMULACION, GESTIÓN Y SEGUIMIENTO DE ACTIVIDADES ENFOCADAS A LA GESTIÓN AMBIENTAL EXTERNA, ENCAMINADAS A LA MITIGACIÓN DE LOS DIFERENTES IMPACTOS AMBIENTALES Y LA CONSERVACION DE LOS RECURSOS NATURALES DE LA LOCALIDAD</t>
  </si>
  <si>
    <t>LEIVER ALEXIS MORENO GUZMÁN</t>
  </si>
  <si>
    <t>Carrera 15 No 68 - 31 Ofc 216</t>
  </si>
  <si>
    <t>leiveralexis@gmail.com</t>
  </si>
  <si>
    <t>FDLC-CPS-008-2018</t>
  </si>
  <si>
    <t>CO1.PCCNTR.295044</t>
  </si>
  <si>
    <t>PRESTAR SERVICIOS PROFESIONALES ESPECIALIZADOS PARA APOYAR AL DESPACHO DEL ALCALDE LOCAL EN LA IMPLEMENTACIÓN DE ESTRATEGIAS INTEGRALES DE COMUNICACIÓN EN LA LOCALIDAD DE LA CANDELARIA</t>
  </si>
  <si>
    <t>PILI ALEJANDRA SOLANO POLANIA</t>
  </si>
  <si>
    <t>CALLE 127 BIS No 19 - 36</t>
  </si>
  <si>
    <t>alejandra.solano81@gmail.com</t>
  </si>
  <si>
    <t>FDLC-CP-009-2018          CO1.PCCNTR.295156</t>
  </si>
  <si>
    <t>CO1.PCCNTR.295156</t>
  </si>
  <si>
    <t>17/01/20018</t>
  </si>
  <si>
    <t>PRESTAR LOS SERVICIOS DE APOYO LOGÍSTICO EN TODOS LOS EVENTOS Y ACTIVIDADES DE LA ADMINISTRACIÓN LOCAL DE LA LOCALIDAD 17 DE LA CANDELARIA</t>
  </si>
  <si>
    <t>JOHAN STEVEN ROBLES SANDOVAL</t>
  </si>
  <si>
    <t>Calle 9 A No. 0 - 48</t>
  </si>
  <si>
    <t>johan.20robles@gmail.com</t>
  </si>
  <si>
    <t>FDLC-CPS-010-2018</t>
  </si>
  <si>
    <t>CO1.PCCNTR.295471</t>
  </si>
  <si>
    <t>1. Garantizar toda la logística necesaria para llevar a cabo la realización de cada uno de los eventos requeridos por parte del Fondo de Desarrollo Local y la comunidad en general. 2. Brindar toda la colaboración necesaria para el Fondo de Desarrollo con el fin de realizar de manera satisfactoria cada uno de los eventos. 3. Garantizar la prestación del servicio de logística para la realización de los eventos requeridos por el FONDO y la comunidad, solicitados de manera escrita. 4. Garantizar que se tomaran todas las medidas necesarias para la adecuada prestación del servicio para cada uno de los eventos de logística. 5. Contar con el equipo y elementos necesarios para el correcto desarrollo de los eventos locales. 6. Velar por el correcto cumplimiento y funcionamiento de todos los permisos elaborados por terceros para la ejecución de los eventos locales. 7. Garantizar que los sitios, lugares y espacios donde se desarrollen los eventos cumplan con las condiciones necesarias para el desarrollo de cada evento. 8. Garantizar la revisión previa de las instalaciones y equipos requeridos para el desarrollo de cada uno de los eventos. 9. Velar que en cada uno de los eventos se cuente con el personal necesario para el desarrollo de cada uno de los eventos locales.10. Coordinar el montaje, desmontaje y transporte necesario y dispuesto por el Fondo de Desarrollo Local para la debida ejecución en cada uno de los eventos.11. Asistir y participar activamente en las reuniones, mesas de trabajo y demás jornadas convocadas por el Fondo de Desarrollo local de la Candelaria con la debida preparación, disposición y puntualidad. 12. Las demás que le indique la Supervisión del Contrato y que se deriven o tengan relación con la naturaleza y objeto del Contrato</t>
  </si>
  <si>
    <t>PRESTACIÓN DE SERVICIOS PROFESIONALES PARA APOYAR JURÍDICAMENTE LA EJECUCIÓN DE LAS ACCIONES REQUERIDAS PARA LA DEPURACIÓN DE LAS ACTUACIONES ADMINISTRATIVAS QUE CURSAN EN LA ALCALDÍA LOCAL”</t>
  </si>
  <si>
    <t>CARLOS ANDRES MERIZALDE RUSINQUE</t>
  </si>
  <si>
    <t>DIAGONAL 3 A No. 1 B 10 ESTE</t>
  </si>
  <si>
    <t>camr83@hotmail.com</t>
  </si>
  <si>
    <t>CPS-011-2018</t>
  </si>
  <si>
    <t>CO1.PCCNTR.295483</t>
  </si>
  <si>
    <t>PRESTACIÓN DE SERVICIOS PROFESIONALES PARA APOYAR JURÍDICAMENTE LA EJECUCIÓN DE LAS ACCIONES REQUERIDAS PARA LA DEPURACIÓN DE LAS ACTUACIONES ADMINISTRATIVAS QUE CURSAN EN LA ALCALDÍA LOCAL</t>
  </si>
  <si>
    <t>LUZ SOFIA AMAYA CASTAÑEDA</t>
  </si>
  <si>
    <t>F</t>
  </si>
  <si>
    <t xml:space="preserve">CALLE 23 A BIS No 82-25 </t>
  </si>
  <si>
    <t>luzamayac216@gmail.com</t>
  </si>
  <si>
    <t>PERSONA NATURAL</t>
  </si>
  <si>
    <t>CPS-012-2018</t>
  </si>
  <si>
    <t>CO1.PCCNTR.296042</t>
  </si>
  <si>
    <t>PRESTAR SUS SERVICIOS PROFESIONALES PARA APOYAR EN LA ADMINISTRACIÓN DE LAS CASAS COMUNITARIAS DE LA LOCALIDAD DE CONFORMIDAD CON EL ACUERDO LOCAL 006 DE 2013, “POR MEDIO DEL CUAL SE ESTABLECEN NORMAS PARA EL FUNCIONAMIENTO DE LAS CASAS CULTURALES COMUNITARIAS DE LA LOCALIDAD DE LA CANDELARIA</t>
  </si>
  <si>
    <t>KEWIIN CAMILO GONZALEZ LARGO</t>
  </si>
  <si>
    <t>Carrera 24 No 37 - 51</t>
  </si>
  <si>
    <t>camilo.gonzalez85@outlook.com</t>
  </si>
  <si>
    <t>FDLC-CPS-013-2018</t>
  </si>
  <si>
    <t>CO1.PCCNTR.297324</t>
  </si>
  <si>
    <t>PRESTACIÓN DE SERVICIOS DE APOYO TECNICO EN LA ADMINISTRACIÓN DE LAS CASAS COMUNITARIAS DE LA LOCALIDAD DE LA CANDELARIA DE CONFORMIDAD CON EL ACUERDO LOCAL 006 DE 2013</t>
  </si>
  <si>
    <t>MARTA MARÍA CASTRO FERREIRA</t>
  </si>
  <si>
    <t>Carrera 2 No 10 - 63 Apto 301</t>
  </si>
  <si>
    <t>martarecorre@gmail.com</t>
  </si>
  <si>
    <t>FDLC-CPS-014-2018</t>
  </si>
  <si>
    <t>CO1.PCCNTR.297459</t>
  </si>
  <si>
    <t>13 dias</t>
  </si>
  <si>
    <t>PRESTACIÓN DE SERVICIOS PROFESIONALES PARA APOYAR TÉCNICAMENTE LAS DISTINTAS ETAPAS DE LOS PROCESOS DE COMPETENCIA DE LA ALCALDÍA LOCAL PARA LA DEPURACIÓN DE ACTUACIONES ADMINISTRATIVAS</t>
  </si>
  <si>
    <t>DARIO PLAZAS MONTAÑEZ</t>
  </si>
  <si>
    <t>Carrrera 5D No 57B 66 Apto 101</t>
  </si>
  <si>
    <t>dariop1234@yahoo.com</t>
  </si>
  <si>
    <t>CPS - 015-2018</t>
  </si>
  <si>
    <t>CO1.PCCNTR.297441</t>
  </si>
  <si>
    <t>30 dias</t>
  </si>
  <si>
    <t>1. Acompañar y apoyar al Alcalde(sa) Local o a quien este designe en las diligencias de inspección. 2. Realizar un promedio de 20 visitas en el mes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Presentar informe mensual de las actividades realizadas, dando cuenta del cumplimiento de las obligaciones pactadas. 7. Entregar mensualmente al archivo los documentos que genere en cumplimiento del objeto y obligaciones contractuales, los cuales deben estar debidamente suscritos.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Las demás que se le asignen y que surjan de la naturaleza del Contrato</t>
  </si>
  <si>
    <t>PRESTACIÓN DE SERVICIOS PROFESIONALES PARA APOYAR Y FORTALECER LA OFICINA DE CONTABILIDAD DEL FONDO DE DESARROLLO LOCAL EN LAS GESTIONES ADMINISTRATIVAS Y FINANCIERAS DE LA ENTIDAD</t>
  </si>
  <si>
    <t>KAROL LIZETH MORENO VALERO</t>
  </si>
  <si>
    <t>Carrera 77 No 67-35</t>
  </si>
  <si>
    <t>Karolmorenito@gmail.com</t>
  </si>
  <si>
    <t>FDLC-CPS-016-2018</t>
  </si>
  <si>
    <t>CO1.PCCNTR.297773</t>
  </si>
  <si>
    <t>30 DIAS</t>
  </si>
  <si>
    <t>Angela Tatiana Ardila Bohorquez</t>
  </si>
  <si>
    <t>CALLE 6D No 2-45</t>
  </si>
  <si>
    <t>antarbo@hotmail.com</t>
  </si>
  <si>
    <t>FDLC-CPS-017-2018</t>
  </si>
  <si>
    <t>CO1.PCCNTR.297894</t>
  </si>
  <si>
    <t>CESAR JOSE SANINT GONZALEZ</t>
  </si>
  <si>
    <t>CARRERA 72 No 22D - 54</t>
  </si>
  <si>
    <t>cesarsanint7@hotmail.com</t>
  </si>
  <si>
    <t>CPS - 018-2018</t>
  </si>
  <si>
    <t>CO1.PCCNTR.298080</t>
  </si>
  <si>
    <t>PRESTACIÓN DE SERVICIOS PROFESIONALES EN LA IMPLEMENTACIÓN DE ACCIONES Y ESTRATEGIAS CULTURALES, MUSICALES Y ARTÍSTICAS ENFOCADAS A LAS INSTANCIAS DE PARTICIPACIÓN DE LA LOCALIDAD DE LA CANDELARIA DE ACUERDO CON EL PROGRAMA "GOBERNANZA E INFLUENCIA LOCAL, REGIONAL E INTERNCIONAL - PROYECTO 1396 CANDELARIA MSA PARTICIPATIVA</t>
  </si>
  <si>
    <t>LAURA ANDREA DAZA OCAMPO</t>
  </si>
  <si>
    <t>CARERRA 3 # 12 B - 33 </t>
  </si>
  <si>
    <t>FDLC-CPS-019-2018</t>
  </si>
  <si>
    <t>CO1.PCCNTR.298560</t>
  </si>
  <si>
    <t>PRESTACIÓN DE SERVICIOS PROFESIONALES PARA APOYAR EL ÁREA DE GESTIÓN DE DESARROLLO LOCAL, EN TEMAS DE SEGUIMIENTO DE LOS PROGRAMAS Y PROYECTOS DEL PLAN DE DESARROLLO LOCAL, ASÍ COMO DE LOS PROCESOS Y OBLIGACIONES POR PAGAR DEL FDLC</t>
  </si>
  <si>
    <t>LAURA ESTEFANIA RESTREPO GONZALEZ</t>
  </si>
  <si>
    <t>CARRERA 13 No. 72-22 SUR</t>
  </si>
  <si>
    <t>laurarestrepogonzalez@hotmail,com</t>
  </si>
  <si>
    <t>CPS-020-2018</t>
  </si>
  <si>
    <t>CO1.PCCNTR.298563</t>
  </si>
  <si>
    <t>PRESTACION DE SERVICIOS PARA APOYAR LA GESTIÓN DEL AREA DEL PLANEACIÓN EN LA FORMULACIÓN, PRESENTACIÓN, EVALUACIÓN Y SEGUIMIENTO DE LOS PROYECTOS DE GESTIÓN ARTISTICA Y CULTURAL DE LOS TERRITORIOS Y APOYAR EN GENERAL TODOS LOS PROCESOS DE GESTIONES CULTURALES EN LA LOCALIDAD Y DE COMPETENCIA DEL FONDO DE DESARROLLO LOCAL DE LA CANDELARIA</t>
  </si>
  <si>
    <t>JULIO CESAR GARCÍA SIERRA cedido a LAURA ANDREA DAZA 31/08/2018</t>
  </si>
  <si>
    <t>Calle 47 No 7-45</t>
  </si>
  <si>
    <t>lasucurzam@hotmail.com</t>
  </si>
  <si>
    <t>FDLC-CPS-021-2018</t>
  </si>
  <si>
    <t>CO1.PCCNTR.298839</t>
  </si>
  <si>
    <t>PRESTACIÓN DE SERVICIOS TÉCNICO PARA FORTALECER EL ÁREA DE DE ARCHIVO Y GESTIÓN DOCUMENTAL EN GENERAL DEL FONDO DE DESARROLLO LOCAL DE LA CANDELARIA</t>
  </si>
  <si>
    <t>TEOFILO LEONARDO RAMIREZ HERNANDEZ</t>
  </si>
  <si>
    <t>Cl 13 B Bis No. 1 - 14</t>
  </si>
  <si>
    <t>leo.515@outlook.com</t>
  </si>
  <si>
    <t>FDLC-CPS-022-2018</t>
  </si>
  <si>
    <t>CO1.PCCNTR.298963</t>
  </si>
  <si>
    <t>PRESTACIÓN DE SERVICIOS PROFESIONALES PARA EL APOYO A LA SUPERVISIÓN Y LIQUIDACIÓN DE CONTRATOS Y/O CONVENIOS SUSCRITOS POR EL FONDO DE DESARROLLO LOCAL DE LA CANDELARIA EN TEMAS DE PROMOCIÓN Y PREVENCIÓN EN SALUD, GARANTÍA INTEGRAL PARA LA PRIMERA INFANCIA Y LUCHA CONTRA DISTINTOS TIPOS DE DISCRIMINACIÓN Y VIOLENCIAS</t>
  </si>
  <si>
    <t>TULIA HILDA SANCHEZ MUÑOZ</t>
  </si>
  <si>
    <t xml:space="preserve">CARRERA 15 No 68 - 31 </t>
  </si>
  <si>
    <t>tsanchezm4@gmail.com</t>
  </si>
  <si>
    <t>CPS- 023-2018</t>
  </si>
  <si>
    <t>CO1.PCCNTR.299412</t>
  </si>
  <si>
    <t>33 dias</t>
  </si>
  <si>
    <t>PRESTACIÓN DE SERVICIOS PROFESIONALES PARA FORTALECER LA ETAPA POSTCONTRACTUAL DE LOS PROCESOS CONTRACTUALES DE ACUERDO A LOS PROCEDIMIENTOS ESTABLECIDOS EN LA NORMATIVIDAD VIGENTE PARA LIQUIDACIÓN DE LOS CONTRATOS</t>
  </si>
  <si>
    <t>SANDRO WILLIAM GONZALEZ</t>
  </si>
  <si>
    <t>Calle 12B No 6-41</t>
  </si>
  <si>
    <t>sandrowilliamg@hotmail.com</t>
  </si>
  <si>
    <t>FDLC-CPS-024-2018</t>
  </si>
  <si>
    <t>CO1.PCCNTR.299727</t>
  </si>
  <si>
    <t>PRESTAR SERVICIOS DE APOYO LOISTICO EN TODOS LOS EVENTOS Y ACTIVIDADES DE LA ADMINISTRACIÓN LOCAL DE LA LOCALIDAD 17 DE LA CANDELARIA</t>
  </si>
  <si>
    <t>DEIVIS ARAVIT GORDILLO GUTIERREZ</t>
  </si>
  <si>
    <t>Carrera 78 No. 42 - 03 Sur</t>
  </si>
  <si>
    <t>gotysor2008@hotmail.com</t>
  </si>
  <si>
    <t>DEIVIS ARAVIT GORDILLO RODRIGUEZ</t>
  </si>
  <si>
    <t>FDLC-CPS-025-2018</t>
  </si>
  <si>
    <t>CO1.PCCNTR.299730</t>
  </si>
  <si>
    <t>PRESTAR SERVICIOS DE APOYO COMO CONDUCTOR DE LOS VEHÍCULOS QUE SE ENCUENTRAN A CARGO DEL FONDO DE DESARROLLO LOCAL LA CANDELARIA</t>
  </si>
  <si>
    <t>CHRISTIAM CAMILO ROMERO WALTEROS</t>
  </si>
  <si>
    <t xml:space="preserve">Calle 21 No 4 - 57 </t>
  </si>
  <si>
    <t>crwalteros20@gmail.com</t>
  </si>
  <si>
    <t>FDLC-CPS-026-2018</t>
  </si>
  <si>
    <t>CO1.PCCNTR.300257</t>
  </si>
  <si>
    <t>20 dias</t>
  </si>
  <si>
    <t>1. Recibir por inventario el vehículo asignado, equipo de seguridad y de carretera Conducir el vehículo que se le asigne por la entidad, con responsabilidad y cuidados  requeridos de acuerdo a los cronogramas de la entidad. 3. Mantener el vehículo adscrito a su cargo en condiciones óptimas, a través de realizar el mantenimiento menor
pertinente, para su buen funcionamiento, así como realizar limpieza y chequeo diaria de la maquina antes de salir a terreno. 4. Llevar a cabo las instrucciones e intervenciones diarias del Alcalde Local o Supervisor del contrato, mediante la ejecución del cronograma de trabajo, con la finalidad de cumplir el programa conducente al logro de  5. Elaborar la bitácora diaria de actividades, mediante el registro en la planilla de reporte creada para tal fin. 6. Reportar cualquier novedad respecto a desperfectos, estado general del vehículo e insumos utilizados, requerimientos de mantenimiento entre otros de los vehículos ylo maquinarias que deba conducir. 7. Abastecer el vehículo de combustible cumpliendo el procedimiento establecido para ello. 8. Retirar y guardar el vehículo en el parqueadero que se le indique, para este caso, de la Alcaldía Local. 9. Mantener vigente las licencias de conducción y libre de cualquier sanción o multa a la entidad cuando requiera conducir los Vehículos de la entidad. 10. Cumplir con el programa de mantenimiento preventivo, correctivo, de aprovisionamiento de combustible y llevar los registros correspondientes al uso y mantenimiento del vehículo. 11. Observar las normas, disposiciones de tránsito, vigencia de la licencia de conducción, con el fin de dar cumplimiento a todos los reglamentos necesarios para su seguridad, la de las personas que transporte y del vehículo cuando conduzca vehículos de la entidad. 12. Informar al Alcalde Local, los accidentes de tránsito y demás percances que se presenten con el vehículo asignado, rindiendo por escrito, según el caso, información sobre las circunstancias de los hechos y sus consecuencias. 13. Apoyar en las labores de emergencias en lo que se requiera, de acuerdo a las instrucciones del Supervisor del Contrato o en su defecto por el Alcalde Local. 14. Transportar al Alcalde Local y/o personas que de acuerdo con las instrucciones impartidas y las normas establecidas sobre el particular. 15. Asistir a la administración local a las diferentes reuniones y jornadas convocadas por el Alcalde Local. 16. Las demás que le indique la Supervisión del Contrato y que se deriven o tengan relación con la naturaleza y objeto del Contrato.</t>
  </si>
  <si>
    <t>KATERIN LORENA PEREZ FUENTES</t>
  </si>
  <si>
    <t>FDLC-CPS-027-2018</t>
  </si>
  <si>
    <t>CO1.PCCNTR.301401</t>
  </si>
  <si>
    <t>PRESTACIÓN DE SERVICIOS ASISTENCIALES DE APOYO A LA GESTIÓN DEL FONDO DE DESARROLLO LOCAL DE LA CANDELARIA - CDI PARA EL MANEJO Y PROCESO DE DISTRIBUCIÓN DE CORRESPONDENCIA EN GENERAL</t>
  </si>
  <si>
    <t>CARLOS ARMANDO GONZÁLEZ RASGO</t>
  </si>
  <si>
    <t>Cra 95D No 86A - 17 Int 201</t>
  </si>
  <si>
    <t>carlos10gonzalez@gmail.com</t>
  </si>
  <si>
    <t>CARLOS ARMANDO GONZALEZ RASGOS</t>
  </si>
  <si>
    <t>CPS-028-2018</t>
  </si>
  <si>
    <t>CO1.PCCNTR.301796</t>
  </si>
  <si>
    <t>19/01/2018/</t>
  </si>
  <si>
    <t>PRESTAR SUS SERVICIOS PROFESIONALES PARA APOYAR AL ALCALDE LOCAL EN LA GESTIÓN DE LOS ASUNTOS RELACIONADOS CON SEGURIDAD CIUDADANA, CONVIVENCIA Y PREVENCIÓN DE CONFLICTIVIDADES, VIOLENCIAS Y DELITOS EN LA LOCALIDAD, DE CONFORMIDAD CON EL MARCO NORMATIVO APLICABLE EN LA MATERIA</t>
  </si>
  <si>
    <t>José Javier Mesa Céspedes</t>
  </si>
  <si>
    <t>Calle 23 C # 69 D - 24 Int 3 Apto 304</t>
  </si>
  <si>
    <t>jjmesac@hotmail.com</t>
  </si>
  <si>
    <t>CPS-029-2018</t>
  </si>
  <si>
    <t>CO1.PCCNTR.301413</t>
  </si>
  <si>
    <t>PRESTACIÓN DE SERVICIOS PROFESIONALES DE APOYO A L ADMINISTRACIÓN DEL PUNTO VIVE DIGITAL DE LA LOCALIDAD DE LA CANDELARIA</t>
  </si>
  <si>
    <t>Amancio Valoyes Mosquera</t>
  </si>
  <si>
    <t>Tv, 88 A No 72 - 28 sur</t>
  </si>
  <si>
    <t>avamostova@hotmail.com</t>
  </si>
  <si>
    <t>CPS-030-2018</t>
  </si>
  <si>
    <t>CO1.PCCNTR.301583</t>
  </si>
  <si>
    <t>Doris Elena Guevara Palacios</t>
  </si>
  <si>
    <t>CALLE 9A No 4 60</t>
  </si>
  <si>
    <t>dorisguevara20111@hotmail.com</t>
  </si>
  <si>
    <t>FDLC-CPS-031-2018</t>
  </si>
  <si>
    <t>CO1.PCCNTR.301958</t>
  </si>
  <si>
    <t>14 dias</t>
  </si>
  <si>
    <t>PRESTACIÓN DE SERVICIOS DE APOYO TÉCNICO PARA FORTALECER EL ÁREA DE ARCHIVO Y GESTIÓN DOCUMENTAL EN GENERAL DEL FONDO DE DESARROLLO LOCAL LA CANDELARIA</t>
  </si>
  <si>
    <t>CINDY CATALINA OJEDA LOPEZ</t>
  </si>
  <si>
    <t>Carrera 12H No 22 - 24</t>
  </si>
  <si>
    <t>cata.2006@hotmail.com</t>
  </si>
  <si>
    <t>FDLC-CPS-032-2018</t>
  </si>
  <si>
    <t>CO1.PCCNTR.307103</t>
  </si>
  <si>
    <t>PRESTACIÓN DE SERVICIOS DE APOYO PROFESIONAL EN LA GESTIÓN DEL ÁREA DE PLANEACIÓN PARA LA PRESENTACIÓN Y SEGUIMIENTO DE LOS PROYECTOS ENCAMINADOS A LA GESTIÓN DE RIESGOS Y CAMBIO CLIMÁTICO, ASI COMO BRINDAR APOYO A DICHO COMITÉ</t>
  </si>
  <si>
    <t>LUIS ANTONIO JARAMILLO CUESTAS CEDIDO A JESYCA ORJUELA 2809/2018</t>
  </si>
  <si>
    <t>Carrera 1D No 29-73</t>
  </si>
  <si>
    <t>lujarcue@hotmail.com</t>
  </si>
  <si>
    <t>FDLC-CPS-033,-2018</t>
  </si>
  <si>
    <t>11 dias</t>
  </si>
  <si>
    <t xml:space="preserve">9 DIAS </t>
  </si>
  <si>
    <t>PRESTACIÓN DE SERVICIOS DE APOYO ASISTENCIAL A LA GESTIÓN DEL DESPACHO Y LAS DIFERENTES AREAS DEL FONDO DE DESARROLLO LOCAL DE LA CANDELARIA</t>
  </si>
  <si>
    <t>YULY KATHERINE ALVARADO CAMACHO</t>
  </si>
  <si>
    <t>CARRERA 92 N 6A-65 CASA 92</t>
  </si>
  <si>
    <t>katealvarado11@hotmail.com</t>
  </si>
  <si>
    <t>FDLC-CPS-034-2018</t>
  </si>
  <si>
    <t>CO1.PCCNTR.307081</t>
  </si>
  <si>
    <t>PRESTACIÓN DE SERVICIOS PROFESIONALES PARA APOYAR TÉCNICAMENTE LAS DISTINTAS ETAPAS DE LOS PROCESOS DE COMPETENCIA DE LA ALCALDÍA LOCAL PARA LA DEPURACIÓN DE ACTUACIÓN ADMINISTRATIVAS</t>
  </si>
  <si>
    <t>FRANCISCO JAVIER HIGUERA NOVA</t>
  </si>
  <si>
    <t>Carrera 73 No 74-31 interior 1 apto 302</t>
  </si>
  <si>
    <t>jharquitectos@hotmail.com</t>
  </si>
  <si>
    <t>FRANCISCO JAVIER HGUERA NOVA</t>
  </si>
  <si>
    <t>CPS -035-2018</t>
  </si>
  <si>
    <t>CO1.PCCNTR.307167</t>
  </si>
  <si>
    <t>PRESTACIÓN DE SERVICIOS PROFESIONALES PARA APOYAR DESDE EL DESPACHO DEL ALCALDE LOCAL EN TEMAS DE PARTICIPACIÓN, PRENSA Y COMUNICACIONES DE LA ENTIDAD, FORTALECIENDO LA COMUNICACIÓN INTERNA Y EXTERNA Y LAS RELACIONES CON LA COMUNIDAD</t>
  </si>
  <si>
    <t>NATALIA ANDREA RUBIANO FORERO</t>
  </si>
  <si>
    <t>CARRERA 123 No 130C - 56</t>
  </si>
  <si>
    <t>nataandre.91@gmail.com</t>
  </si>
  <si>
    <t>CO1.PCCNTR.307809</t>
  </si>
  <si>
    <t>PRESTAR LOS SERVICIOS DE APOYO TÉCNICO A LA OFICINA DE PRENSA DE LA ALCALDÍA LOCAL DE LA CANDELARIA, EN TEMAS DE COMUNICACIONES, REGISTROS FÍLMICOS, FOTOGRÁFICOS, DISEÑO DE PIEZAS COMUNICATIVAS Y LAS DEMÁS QUE LE SEAN ASIGNADAS</t>
  </si>
  <si>
    <t>JHONNATAN ACOSTA HERRADA</t>
  </si>
  <si>
    <t>Calle 63 No 73 - 13</t>
  </si>
  <si>
    <t>jhonnatanacostaherrada@gmail.com</t>
  </si>
  <si>
    <t>CPS-037-2018</t>
  </si>
  <si>
    <t>CO1.PCCNTR.307860</t>
  </si>
  <si>
    <t xml:space="preserve">5 MESES </t>
  </si>
  <si>
    <t>PRESTAR SERVICIOS DE APOYO TECNICO EN LA EMISORA A CARGO DEL FONDO DE DESARROLLO LOCAL LA CANDELARIA</t>
  </si>
  <si>
    <t>JULIAN ALEJANDRO ORTIZ ROJAS</t>
  </si>
  <si>
    <t>calle 13 sur No.6-65</t>
  </si>
  <si>
    <t>juliancarnivore@gmail.com</t>
  </si>
  <si>
    <t>CPS-038-2018</t>
  </si>
  <si>
    <t>CO1.PCCNTR.308457</t>
  </si>
  <si>
    <t>15 DIAS</t>
  </si>
  <si>
    <t>PRESTAR SERVICIO ASISTENCIAL DE APOYO EN EL ÁREA DE GESTIÓN DEL DESARROLLO LOCAL – CDI- PARA LA NOTIFICACIÓN DE CORRESPONDENCIA EN GENERAL</t>
  </si>
  <si>
    <t>JESSE JOSE VILLEGAS CABRERA</t>
  </si>
  <si>
    <t>Calle 31 f bis sur No 1 - 46</t>
  </si>
  <si>
    <t>jessid.jose@hotmail.com</t>
  </si>
  <si>
    <t>JESSE JOSE VILLAGAS</t>
  </si>
  <si>
    <t>CPS-039-2018</t>
  </si>
  <si>
    <t>CO1.PCCNTR.309139</t>
  </si>
  <si>
    <t>PRESTACION DE SERVICIOS PROFESIONALES PARA APOYAR EL PROCESO DE ADMINISTRACIÓN, EJECUCIÓN Y SEGUIMIENTO DEL PROYECTO DE SUBSIDIO TIPO C</t>
  </si>
  <si>
    <t>JENNYFFER PAOLA GUIO VELOZA</t>
  </si>
  <si>
    <t>CARRERA 92 No 74 - 46 TORRE 10 APTO 403</t>
  </si>
  <si>
    <t>jpguiots@gmail.com</t>
  </si>
  <si>
    <t>CPS-040-2018</t>
  </si>
  <si>
    <t>CO1.PCCNTR.308487</t>
  </si>
  <si>
    <t>03-03-01-15-01-03-1386-00</t>
  </si>
  <si>
    <t>PRESTACIÓN DE SERVICIOS PROFESIONALES PARA APOYAR EL PROCESO DE ADMINISTRACIÓN, EJECUCIÓN Y SEGUIMIENTO DEL PROYECTO DE SUBSIDIO TIPO C</t>
  </si>
  <si>
    <t>NUBIA CONSUELO CHAVARRO GALINDO</t>
  </si>
  <si>
    <t>CARRERA 72 No 57B - 55</t>
  </si>
  <si>
    <t>consu1229@gmail.com</t>
  </si>
  <si>
    <t>FDLC-CPS-041-2018</t>
  </si>
  <si>
    <t>CO1.PCCNTR.311212</t>
  </si>
  <si>
    <t>Claudia Catalina Perilla Correa</t>
  </si>
  <si>
    <t>Cra 2 # 16 a - 38 Torre 2 Apto 1201</t>
  </si>
  <si>
    <t>cataclau28@hotmail.com</t>
  </si>
  <si>
    <t>FDLC-CPS-042-2018</t>
  </si>
  <si>
    <t>CO1.PCCNTR.311439</t>
  </si>
  <si>
    <t>PRESTACIÓN DE SERVICIOS TÉCNICOS DE APOYO A LA OFICINA DEL ALMACÉN DEL FONDO DE DESARROLLO LOCAL LA CANDELARIA</t>
  </si>
  <si>
    <t>JOSE EDYS ROJAS ROJAS</t>
  </si>
  <si>
    <t>Cra. 11B 17-51 Sur</t>
  </si>
  <si>
    <t>Joseedys@gmail.com</t>
  </si>
  <si>
    <t xml:space="preserve">JOSE EDIS ROJAS ROJAS </t>
  </si>
  <si>
    <t>FDLC-CPS-043-2018</t>
  </si>
  <si>
    <t>CO1.PCCNTR.311939</t>
  </si>
  <si>
    <t xml:space="preserve">15 dias </t>
  </si>
  <si>
    <t>PRESTACIÓN DE SERVICIOS PROFESIONALES PARA APOYAR LA FORMULACIÓN, EVALUACIÓN, PRESENTACIÓN Y SEGUIMIENTO, ESPECIALMENTE DE LOS PROYECTOS AMBIENTALES, LIDERADOS POR EL ÁREA PLANEACION DEL FONDO DE DESARROLLO LOCAL LA CANDELARIA</t>
  </si>
  <si>
    <t>Natalia Cicery Polo</t>
  </si>
  <si>
    <t>carrera 7b 10a-38</t>
  </si>
  <si>
    <t>nati1613@hotmail.com</t>
  </si>
  <si>
    <t>CPS-044-2018</t>
  </si>
  <si>
    <t>CO1.PCCNTR.312000</t>
  </si>
  <si>
    <t>PRESTAR SERVICIOS PROFESIONALES PARA APOYAR AL PROMOTOR DE SEGURIDAD EN LA FORMULACIÓN, PRESENTACIÓN, EVALUACIÓN Y SEGUIMIENTO DE LOS PROYECTOS DE SEGURIDAD QUE TENGA EL FONDO DE DESARROLLO LOCAL LA CANDELARIA, LIDERADOS POR EL ÁREA PLANEACION DEL FONDO DE DESARROLLO LOCAL</t>
  </si>
  <si>
    <t>Juan Sebastian Sanchez Rodriguez</t>
  </si>
  <si>
    <t>Calle 12 B No 1-47 Piso 1</t>
  </si>
  <si>
    <t>empresarial.sanchez@gmail.com</t>
  </si>
  <si>
    <t>FDLC-CPS-045-2018</t>
  </si>
  <si>
    <t>CO1.PCCNTR.313070</t>
  </si>
  <si>
    <t>PRESTAR SERVICIOS PROFESIONALES AL ÁREA DE GESTION POLICIVA DEL FONDO DE DESARROLLO LOCAL LA CANDELARIA, PARA FORTALECER Y PROMOVER ESTRATEGIAS DE IMPLEMENTACION, APLICACION Y CAPACITACION A LA COMUNIDAD Y DIFERENTES SECTORES, EN MATERIA DE NORMATIVIDAD REFERENTE AL NUEVO CODIGO DE POLICIA, DECRETO 599 DE 2013 “AGLOMERACIONES” Y DE ESPACIO PÚBLICO</t>
  </si>
  <si>
    <t>Maria Alejandra Gonzalez Riaño</t>
  </si>
  <si>
    <t>Calle 6 D No. 79 A 76 Int 1 Apto 304</t>
  </si>
  <si>
    <t xml:space="preserve">magonzalez820@gmial.com
</t>
  </si>
  <si>
    <t>FDLC-CPS-046-2018</t>
  </si>
  <si>
    <t>CO1.PCCNTR.314732</t>
  </si>
  <si>
    <t>15 dias</t>
  </si>
  <si>
    <t>1. Articular y coordinar con las entidades distritales estrategias e implementación del Nuevo código de policía. 2. Adelantar capacitaciones con comunidad de la localidad en temas relacionados con el nuevo Código de Policía en materia de procesos y procedimientos. 3. Desarrollar programas comunitarios y/o actividades pedagógicas de convivencia en la localidad La Candelaria. 4. Brindar acompañamiento y asesoría a la Alcaldía Local en temas de convivencia ciudadana y demás actividades atinentes a su objeto contractual. 5. Contestar y revisar los derechos de petición que le sean asignados. 6. Proyectar respuestas en las acciones de grupo, de tutela y populares que se presenten en el marco de las labores asignadas al Grupo de Gestión Policiva. 7. Elaborar las respuestas de
correspondencia que le sea asignada a través del aplicativo Orfeo. 8. Realizar acompañamiento al Supervisor del
Contrato en actividades que desarrolle el Fondo en la ejecución de sus actividades. 9. Asistir a las reuniones que
se le cite con la puntualidad requerida. 10. Todo lo demás que se derive de la naturaleza del Contrato y se requieran
en la función legal y jurídica</t>
  </si>
  <si>
    <t>PRESTAR SUS SERVICIOS PROFESIONALES EN LA PROMOCIÓN, ACOMPAÑAMIENTO COORDINACIÓN Y ATENCIÓN DE LAS INSTANCIAS DE COORDINACIÓN INTERINSTITUCIONALES Y LAS INSTANCIAS DE PARTICIPACIÓN LOCALES, ASÍ COMO LOS PROCESOS COMUNITARIOS EN LA LOCALIDAD LA CANDELARIA</t>
  </si>
  <si>
    <t>Ismael Alberto Rengifo Pelaez</t>
  </si>
  <si>
    <t>Calle 18 No 2-98 Apto 502</t>
  </si>
  <si>
    <t>ismaelalbertorengifo@gmail.com</t>
  </si>
  <si>
    <t>FDLC-CPS-047-2018</t>
  </si>
  <si>
    <t>CO1.PCCNTR.314755</t>
  </si>
  <si>
    <t>27 DIAS</t>
  </si>
  <si>
    <t>PRESTAR LOS SERVICIOS ADMINISTRATIVOS Y ASISTENCIALES AL AREA DE GESTIÓN POLICIVA DE LA ALCALDÍA LOCAL DE LA CANDELARIA EN LOS TEMAS DE COMPETENCIA DE LA OFICINA DE OBRAS</t>
  </si>
  <si>
    <t>MARBYN ALFONSO SABOGAL SANCHEZ</t>
  </si>
  <si>
    <t>Carrera 1a No 12D - 76</t>
  </si>
  <si>
    <t>marlen.parra@icbf.gov.co</t>
  </si>
  <si>
    <t>CPS- 048-2018</t>
  </si>
  <si>
    <t>CO1.PCCNTR.315404</t>
  </si>
  <si>
    <t>PRESTAR SERVICIOS DE APOYO ADMINISTRATIVO Y ASISTENCIAL AL ÁREA DE GESTIÓN DE DESARROLLO LOCAL, EN LOS PROCESOS DE COMPETENCIA DE LA OFICINA DE PLANEACIÓN DE LA ALCALDÍA LOCAL DE LA CANDELARIA</t>
  </si>
  <si>
    <t>Juan Sebastian Tocora Triana</t>
  </si>
  <si>
    <t>Carrera 58c # 152b - 66</t>
  </si>
  <si>
    <t>juan.sebastian.tocora.triana@gmail.com</t>
  </si>
  <si>
    <t>CPS-049-2018</t>
  </si>
  <si>
    <t>CO1.PCCNTR.315845</t>
  </si>
  <si>
    <t>PRESTACIÓN DE SERVICIOS PROFESIONALES COMO ADMINISTRADOR DE RED LOCAL, ENLACE CON LA SECRETARIA DISTRITAL DE GOBIERNO, BRINDANDO SOPORTE EN MATERIA DE SISTEMAS (SOFTWARE Y HARDWARE) A LOS USUARIOS INTERNOS Y EXTERNOS DE LAS DIFERENTES ÁREAS DE LA ALCALDÍA LOCAL LA CANDELARIA</t>
  </si>
  <si>
    <t>AGUSTIN LARA BELTRAN</t>
  </si>
  <si>
    <t>Carrera 4 No 24-59 Torre A Apto 503</t>
  </si>
  <si>
    <t>agusco1@hotmail.com</t>
  </si>
  <si>
    <t>CPS-050-2018</t>
  </si>
  <si>
    <t>CO1.PCCNTR.319015</t>
  </si>
  <si>
    <t>OSCAR ANTONIO ZAMBRANO GUTIERREZ</t>
  </si>
  <si>
    <t>CARRERA79 G # 35 - 47 SUR BLOQUE 52 INTERIOR 1 APTO 302</t>
  </si>
  <si>
    <t>oscar.zam2875@gmail.com</t>
  </si>
  <si>
    <t>FDLC-CPS-051-2018</t>
  </si>
  <si>
    <t>CO1.PCCNTR.319143</t>
  </si>
  <si>
    <t>1. Recibir por inventario el vehículo asignado, equipo de seguridad y de carretera. 2. Conducir el vehículo que se le asigne por la entidad, con responsabilidad y cuidados requeridos de acuerdo a los cronogramas de la entidad. 3. Mantener el vehículo adscrito a su cargo en condiciones óptimas, a través de realizar el mantenimiento menor pertinente, para su buen funcionamiento, así como realizar limpieza y chequeo diaria de la maquina antes de salir a terreno. 4. Llevar a cabo las instrucciones e intervenciones diarias del Alcalde Local o Supervisor del contrato, mediante la ejecución del cronograma de trabajo, con la finalidad de cumplir el programa conducente al logro de metas. 5. Elaborar la bitácora diaria de actividades, mediante el registro en la planilla de reporte creada para tal fin.
6. Reportar cualquier novedad respecto a desperfectos, estado general del vehículo e insumos utilizados,
requerimientos de mantenimiento entre otros de los vehículos y/o maquinarias que deba conducir. 7. Abastecer el
vehículo de combustible cumpliendo el procedimiento establecido para ello. 8. Retirar y guardar el vehículo en el
parqueadero que se le indique, para este caso, de la Alcaldía Local. 9. Mantener vigente las licencias de conducción
y libre de cualquier sanción o multa a la entidad cuando requiera conducir los Vehículos de la entidad. 10. Cumplir
con el programa de mantenimiento preventivo, correctivo, de aprovisionamiento de combustible y llevar los registros
correspondientes al uso y mantenimiento del vehículo. 11. Observar las normas, disposiciones de tránsito, vigencia
de la licencia de conducción, con el fin de dar cumplimiento a todos los reglamentos necesarios para su seguridad,
la de las personas que transporte y del vehículo cuando conduzca vehículos de la entidad. 12. Informar al Alcalde
Local, los accidentes de tránsito y demás percances que se presenten con el vehículo asignado, rindiendo por
escrito, según el caso, información sobre las circunstancias de los hechos y sus consecuencias. 13. Apoyar en las
labores de emergencias en lo que se requiera, de acuerdo a las instrucciones del Supervisor del Contrato o en su
defecto por el Alcalde Local. 14. Transportar al Alcalde Local y/o personas que de acuerdo con las instrucciones
impartidas y las normas establecidas sobre el particular. 15. Asistir a la administración local a las diferentes
reuniones y jornadas convocadas por el Alcalde Local. 16. Las demás que le indique la Supervisión del Contrato y
que se deriven o tengan relación con la naturaleza y objeto del Contrato</t>
  </si>
  <si>
    <t>PRESTAR SERVICIO ASISTENCIAL DE APOYO EN EL ÁREA DE GESTIÓN DE DESARROLLO LOCAL—CDI, PARA LA NOTIFICACIÓN DE CORRESPONDENCIA EN GENERAL.</t>
  </si>
  <si>
    <t>HERNAN EDUARDO RODRIGUEZ BEDOYA</t>
  </si>
  <si>
    <t>Cra 78 No.36A-06 sur </t>
  </si>
  <si>
    <t>hernan89.eduardo@gmail.com</t>
  </si>
  <si>
    <t>CPS-052-2018</t>
  </si>
  <si>
    <t>CO1.PCCNTR.319137</t>
  </si>
  <si>
    <t>PRESTAR SERVICIOS PROFESIONALES AL AREA DE PLANEACIÓN, EN FORMULACIÓN, PRESENTACIÓN, EVALUACIÓN Y SEGUIMIENTO DE LOS PROYECTOS DE INFRAESTRUCTURA Y OBRAS CIVILES QUE DESARROLLE LA ENTIDAD, Y APOYO EN LOS REQUERMIENTOS DE INFRAESTRUCTURA CIVIL QUE TENGA EL FONDO DE DESARROLLO LOCAL LA CANDELARIA</t>
  </si>
  <si>
    <t>Daniel Mauricio Rojas Valbuena</t>
  </si>
  <si>
    <t>Av caracas # 49 - 55</t>
  </si>
  <si>
    <t>infraestructura.fdlc@gmail.com</t>
  </si>
  <si>
    <t>CPS-053-2018</t>
  </si>
  <si>
    <t>CO1.PCCNTR.319903</t>
  </si>
  <si>
    <t>PRESTACIÓN DE SERVICIOS DE APOYO Y ASISTENCIA ADMINISTRATIVA A LA GESTIÓN DE LA JUNTA ADMINISTRADORA LOCAL DE LA CANDELARIA</t>
  </si>
  <si>
    <t>ISABEL CRISTINA BULLA RODRIGUEZ</t>
  </si>
  <si>
    <t>CARRERA 2 No 12B - 66</t>
  </si>
  <si>
    <t>ibulla8@gmail.com</t>
  </si>
  <si>
    <t>FDLC-CPS-054-2018</t>
  </si>
  <si>
    <t>CO1.PCCNTR.319907</t>
  </si>
  <si>
    <t>25/01/201/</t>
  </si>
  <si>
    <t>JOHE LOYS MOSQUERA PALACIOS</t>
  </si>
  <si>
    <t>Carrera 147 No 144- 60</t>
  </si>
  <si>
    <t>johelm16@hotmail.com</t>
  </si>
  <si>
    <t>CPS-055-2018</t>
  </si>
  <si>
    <t>CO1.PCCNTR.320353</t>
  </si>
  <si>
    <t>PRESTACIÓN DE SERVICIOS PROFESIONALES PARA APOYAR LA FORMULACIÓN, EJECUCIÓN, SEGUIMIENTO Y MEJORA CONTINUA DE LAS HERRAMIENTAS QUE CONFORMAN LA GESTIÓN AMBIENTAL INSTITUCIONAL DE LA ALCALDÍA LOCAL DE LA CANDELARIA</t>
  </si>
  <si>
    <t>JULIAN CAMILO BARRERA QUIJANO</t>
  </si>
  <si>
    <t>carrera 93a n 75 - 60</t>
  </si>
  <si>
    <t>juliancamilobarrera@hotmail.com</t>
  </si>
  <si>
    <t>FDLC-CPS-056-2018</t>
  </si>
  <si>
    <t>CO1.PCCNTR.320319</t>
  </si>
  <si>
    <t>CAROLINA ROJAS CARVAJAL</t>
  </si>
  <si>
    <t>Cra 2 bis Esten N° 89C- 29 Sur</t>
  </si>
  <si>
    <t>carolinarojascarvajal@gmail.com</t>
  </si>
  <si>
    <t>CPS-057-2018</t>
  </si>
  <si>
    <t>CO1.PCCNTR.321013</t>
  </si>
  <si>
    <t>26 DIAS</t>
  </si>
  <si>
    <t xml:space="preserve">1. Clasificar los expedientes asignados por vigencia y
tipologías: Espacio público, funcionamiento de establecimientos de comercio Ley 232 de 1995 y obras urbanísticas,
según la norma que regule cada tipología. 2. Revisar jurídicamente los expedientes asignados, emitir el respectivo
concepto de acuerdo con el análisis realizado y para establecer la actuación jurídica a seguir conforme con la
naturaleza del proceso sancionatorio. 3. Proyectar 10 actos administrativos y dar impulso procesal a mínimo 10
expedientes correspondientes, conforme con la normatividad vigente, que permitan decidir, depurar y dar cierre a
los trámites procesales represados y presentarlos al Profesional Especializado 222 – 24 del Área Gestión Policiva
de la Alcaldía Local, para su revisión. 4. Remitir a la instancia competente el expediente físico para su respectivo
trámite. 5. Analizar y determinar los 365 expedientes asignados a partir de las causales de caducidad y/o
prescripción y/o pérdida de fuerza de ejecutoria del acto administrativo. 6. Ajustar los proyectos de actos
administrativos a partir de las observaciones y/o modificaciones sugeridas por el Profesional Especializado 222 –
24 del Área Gestión Policiva de la Alcaldía Local,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 </t>
  </si>
  <si>
    <t>PRESTACIÓN DE SERVICIOS PROFESIONALES PARA LA IMPLEMENTACIÓN Y FORTALECIMIENTO DEL TURISMO CULTURAL EN LA LOCALIDAD 17 DE LA CANDELARIA A TRAVÉS DE LA GESTIÓN, ARTICULACIÓN E INTERLOCUCIÓN CON CIUDADANÍA Y ENTIDADES PÚBLICAS Y PRIVADAS</t>
  </si>
  <si>
    <t>Laura Esther Nieto Romero</t>
  </si>
  <si>
    <t>Calle 22D No 85 - 65 int 10</t>
  </si>
  <si>
    <t>laurilla_nieto_05@hotmail.com</t>
  </si>
  <si>
    <t>CPS-058-2018</t>
  </si>
  <si>
    <t>CO1.PCCNTR.321940</t>
  </si>
  <si>
    <t>PRESTAR SERVICIOS PROFESIONALES ESPECIALIZADOS RELACIONADOS CON EL APOYO JURÍDICO EN EL DESARROLLO DEL PROYECTO 1391 “MOVILIDAD Y ESPACIO PÚBLICO MEJOR PARA TODOS</t>
  </si>
  <si>
    <t>MONICA FERNANDA GUTIERREZ PINZON</t>
  </si>
  <si>
    <t>Calle 166 No.49-20 interior 2 apt.516</t>
  </si>
  <si>
    <t>asesorajuridicagobierno@gmail.com</t>
  </si>
  <si>
    <t>FDLC-CPS-059-2018</t>
  </si>
  <si>
    <t>CO1.PCCNTR.326417</t>
  </si>
  <si>
    <t>03-03-01-15-02-18-1391-00</t>
  </si>
  <si>
    <t xml:space="preserve">MOVILIDAD Y ESPACIO PUBICO PARA TODOS </t>
  </si>
  <si>
    <t>PRESTAR SERVICIOS PROFESIONALES PARA APOYAR AL PROMOTOR DE SEGURIDAD EN LA FORMACIÓN, PRESENTACIÓN, EVALUACIÓN Y SEGUIMIENTO DE LOS PROYECTOS DE SEGURIDAD QUE TENGA EL FONDO DE DESARROLLO LOCAL LA CANDELARIA, LIDERADOS POR EL ÁREA PLANEACION DEL FONDO DE DESARROLLO LOCAL</t>
  </si>
  <si>
    <t>JOSE SEBASTIAN CHAVEZ BELLO</t>
  </si>
  <si>
    <t>TRANSV 34 #58C-84SUR</t>
  </si>
  <si>
    <t>JOSESEBASTIA.CHAVEZ@ULAGRANCOLOMBIA.EDU.CO</t>
  </si>
  <si>
    <t>CPS-060-2018</t>
  </si>
  <si>
    <t>CO1.PCCNTR.326866</t>
  </si>
  <si>
    <t>1. Apoyar al promotor de seguridad en la planeación, formulación, evaluación, seguimiento y control de los proyectos de inversión local que le sean asignado y que estén contemplados en el Plan de Desarrollo Local 2016-2020, conforme las líneas de inversión local, políticas públicas y requerimientos técnicos de cada uno de los sectores distritales relacionados con temas de seguridad,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Realizar el apoyo a la supervisión de los convenios y /o contratos que le sean asignados por el Alcalde Local. 3. Apoyar los procesos administrativos de gestión del Fondo de Desarrollo Local. 4. Asistir a la administración local a las diferentes reuniones, mesas de trabajo y jornadas convocadas por las entidades y comunidades que participan en el proceso de identificación y formulación de los proyectos locales con la puntualidad requerida. 5.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6. Elaborar las respuestas de correspondencia que le sea asignada a través del aplicativo Orfeo. 7. Apoyar al promotor de seguridad en la organización y actualización permanente de la información de los proyectos asignados para su formulación, ejecución y seguimiento y de apoyo a la supervisión de acuerdo a las matrices definidas para tal fin, así como del proceso documental respectivo. 8. Realizar apoyo a las interventorías y /o supervisiones que le sean designadas por el Alcalde Local, cumpliendo los manuales que para cada proceso tiene la Entidad. 9. Apoyar en la realización de las liquidaciones de los procesos a cargo de su apoyo y/o supervisión, así como las designadas por el Alcalde Local. 10. Las demás que le sean asignadas por el supervisor y/o apoyo a la supervisión que se deriven de la naturaleza del contrato</t>
  </si>
  <si>
    <t>PRESTAR LOS SERVICIOS DE APOYO A LA ADMINISTRACIÓN LOCAL EN LA GESTIÓN DE LAS CASAS COMUNITARIAS DE LA LOCALIDAD DE LA CANDELARIA DE CONFORMIDAD CON EL ACUERDO LOCAL 006 DE 2013</t>
  </si>
  <si>
    <t>WALTON VELASQUEZ SANABRIA</t>
  </si>
  <si>
    <t>Calle 6D NO 1-13</t>
  </si>
  <si>
    <t>wvsgerrar@gmail.com</t>
  </si>
  <si>
    <t>CPS-061-2018</t>
  </si>
  <si>
    <t>CO1.PCCNTR.327438</t>
  </si>
  <si>
    <t>5 MESES</t>
  </si>
  <si>
    <t>75 dias</t>
  </si>
  <si>
    <t>PRESTAR SUS SERVICIOS PROFESIONALES PARA APOYAR LAS GESTIONES DE LA ALCALDÍA LOCAL, EN MATERIA DE PROTECCIÓN Y BUEN TRATO DE LA NIÑEZ Y LA PRIMERA INFANCIA</t>
  </si>
  <si>
    <t>JUANITA DIAZ VILLALOBOS</t>
  </si>
  <si>
    <t>calle 151b # 102b - 90</t>
  </si>
  <si>
    <t>juanita_1508@hotmail.com</t>
  </si>
  <si>
    <t>CPS-062-2018</t>
  </si>
  <si>
    <t>CO1.PCCNTR.327755</t>
  </si>
  <si>
    <t>23 DIAS</t>
  </si>
  <si>
    <t>03-03-01-15-01-02-1385-00</t>
  </si>
  <si>
    <t xml:space="preserve">Atencion integral para una infancia feliz </t>
  </si>
  <si>
    <t>PRESTAR SUS SERVICIOS PROFESIONALES EN LA CONFORMACIÓN Y FUNCIONAMIENTO DE FRENTES LOCALES DE SEGURIDAD, ASÍ COMO EN LA REALIZACIÓN DE LAS JUNTAS ZONALES DE SEGURIDAD, DE CONFORMIDAD CON LAS METAS DEL PLAN DE DESARROLLO LOCAL</t>
  </si>
  <si>
    <t>ALEJANDRO JARAMILLO CABRERA</t>
  </si>
  <si>
    <t>Calle 61 No 7 - 62</t>
  </si>
  <si>
    <t>alejandro_jaramillo@outlook.com</t>
  </si>
  <si>
    <t>FDLC-CPS-063-2018</t>
  </si>
  <si>
    <t>CO1.PCCNTR.327677</t>
  </si>
  <si>
    <t xml:space="preserve">10 DIAS </t>
  </si>
  <si>
    <t>2601/2018</t>
  </si>
  <si>
    <t>03-03-01-15-03-19-1392-00</t>
  </si>
  <si>
    <t>Candelaria mas segura para todos</t>
  </si>
  <si>
    <t>LUIS CARLOS BOHORQUEZ MUÑOZ</t>
  </si>
  <si>
    <t>Transv 15 No.42-48</t>
  </si>
  <si>
    <t>flacobta89@gmail.com</t>
  </si>
  <si>
    <t>CPS-064-2018</t>
  </si>
  <si>
    <t>CO1.PCCNTR.329340</t>
  </si>
  <si>
    <t>PRESTAR SERVICIOS DE APOYO ADMINISTRATIVO Y ASISTENCIAL AL ÁREA DE GESTIÓN DE DESARROLLO LOCAL, EN LOS PROCESOS DE COMPETENCIA DE LA OFICINA DE PLANEACIÓN PARA TEMAS DE INFRAESTRUCTURA Y MALLA VIAL LOCAL DE LA ALCALDÍA LOCAL DE LA CANDELARIA</t>
  </si>
  <si>
    <t>ELCY JEANETH PULIDO AMORTEGUI</t>
  </si>
  <si>
    <t>CALLE 6 No 3A - 45</t>
  </si>
  <si>
    <t>pelcyjsnet@yahoo.com</t>
  </si>
  <si>
    <t>FDLC-CPS-065-2018</t>
  </si>
  <si>
    <t>CO1.PCCNTR.329408</t>
  </si>
  <si>
    <t>PRESTACION DE SERVICIOS PROFESIONALES PARA APOYAR AL PROMOTOR DE PARTICIPACIÓN, EN LA FORMULACION, EVALUACION, PRESENTACION Y SEGUIMIENTO, ESPECIALMENTE DE LOS PROYECTOS ENCAMINADOS A PARTICIPACIÓN, LIDERADOS POR EL AREA PLANEACION DEL FONDO DE DESARROLLO LOCAL LA CANDELARIA”</t>
  </si>
  <si>
    <t>SONIA PATRICIA RINCON FONSECA</t>
  </si>
  <si>
    <t>CARRERA 78 D 63-41</t>
  </si>
  <si>
    <t>rinconsonya@hotmail.com</t>
  </si>
  <si>
    <t>CPS-066-2018</t>
  </si>
  <si>
    <t>CO1.PCCNTR.328676</t>
  </si>
  <si>
    <t>PRESTACIÓN DE SERVICIOS PROFESIONALES PARA APOYAR Y FORTALECER LA OFICINA DE PRESUPUESTO DEL FONDO DE DESARROLLO LOCAL EN LAS GESTIONES ADMINISTRATIVAS Y FINANCIERAS DE LA ENTIDAD</t>
  </si>
  <si>
    <t>FDLC-CPS-067-2018</t>
  </si>
  <si>
    <t>CO1.PCCNTR.329214</t>
  </si>
  <si>
    <t>“PRESTACIÓN DE SERVICIOS PROFESIONALES PARA APOYAR AL ÁREA DE GESTIÓN DE DESARROLLO LOCAL, EN TEMAS SEGUIMIENTO DE LOS PROGRAMAS Y PROYECTOS DEL PLAN DE DESARROLLO LOCAL, ASÍ COMO DE LOS PROCESOS DE OBLIGACIONES POR PAGAR DEL FDLC”</t>
  </si>
  <si>
    <t>BENJAMIN LUNA BURGOS</t>
  </si>
  <si>
    <t>Cra.89 No. 17C-83 apt 501 torre 6</t>
  </si>
  <si>
    <t>benjaminluna25@gmail.com</t>
  </si>
  <si>
    <t>CPS-068-2018</t>
  </si>
  <si>
    <t>CO1.PCCNTR.330054</t>
  </si>
  <si>
    <t>SELECCIÓN ABREVIADA ACUERDO MARCO DE PRECIOS</t>
  </si>
  <si>
    <t>CONTRATO DE SUMINISTRO</t>
  </si>
  <si>
    <t>N.A.</t>
  </si>
  <si>
    <t>CONTRATAR EL SUMINISTRO DE SERVICIO DE COMBUSTIBLE DE GASOLINA Y A.C.P PARA LOS VEHICULOS DE PROPIEDAD DEL FONDO DE DESARROLLO LOCAL DE LA CANDELARIA</t>
  </si>
  <si>
    <t>Grupo EDS Autogas SAS</t>
  </si>
  <si>
    <t>900459737-5</t>
  </si>
  <si>
    <t>ORDEN DE COMPRA 25815</t>
  </si>
  <si>
    <t>217 DIAS</t>
  </si>
  <si>
    <t xml:space="preserve">3-1-2-01-03-00-0000-00 </t>
  </si>
  <si>
    <t>Funcionamiento</t>
  </si>
  <si>
    <t>COMBUSTIBLES LUBRICANTES Y LLANTAS</t>
  </si>
  <si>
    <t xml:space="preserve">ADQUISICIÓN DEL SERVICIO INTEGRAL DE ASEO Y CAFETERIA PARA LAS INSTALACIONES DE PROPIEDAD DEL FONDO DE DESARROLLO LOCAL DE LA ALCALDÍA LOCAL DE LA CANDELARIA </t>
  </si>
  <si>
    <t>Unión Temporal BIOLIMPIEZA</t>
  </si>
  <si>
    <t>901030557-7</t>
  </si>
  <si>
    <t>ORDEN DE COMPRA 26188</t>
  </si>
  <si>
    <t>12 MESES</t>
  </si>
  <si>
    <t xml:space="preserve">3-1-2-02-05-01-0000-00 </t>
  </si>
  <si>
    <t>Mantenimiento de la entidad</t>
  </si>
  <si>
    <t>CCV</t>
  </si>
  <si>
    <t xml:space="preserve">ADUISICION DE TONERS PARA LAS IMPRESORAS DE PROPIEDAD DEL FONDO DE DESARROLLO LOCAL DE LA CANDELARIA </t>
  </si>
  <si>
    <t>S.O.S SOLUCIONES DE OFICINA &amp; SUMINISTROS S.A.S</t>
  </si>
  <si>
    <t>830087030-6</t>
  </si>
  <si>
    <t>ORDEN DE COMPRA 27258</t>
  </si>
  <si>
    <t>2 MESES</t>
  </si>
  <si>
    <t>3-1-2-01-02-00-0000-00</t>
  </si>
  <si>
    <t xml:space="preserve">GASTO COMPUTADOR </t>
  </si>
  <si>
    <t xml:space="preserve">S.O.S SOLUCIONES DE OFICINA &amp; SUMINISTROS S.A.S </t>
  </si>
  <si>
    <t>830006800-4</t>
  </si>
  <si>
    <t>ORDEN DE COMPRA 27259</t>
  </si>
  <si>
    <t>ORDEN DE COMPRA 27260</t>
  </si>
  <si>
    <t>ORDEN DE COMPRA 27261</t>
  </si>
  <si>
    <t>UNIPLES S.A</t>
  </si>
  <si>
    <t>811021363-0</t>
  </si>
  <si>
    <t>ORDEN DE COMPRA 27262</t>
  </si>
  <si>
    <t>SELECCIÓN ABREVIADA POR SUBASTA INVERSA</t>
  </si>
  <si>
    <t>LOTE 2 y LOTE 4 SUMINISTRO A MONTO AGOTABLE DE BIENES Y SERVICIOS DE APOYO LOGÍSTICO, A PRECIOS UNITARIOS FIJOS PARA EL FORTALECIMIENTO DE LAS ACTIVIDADES DE PROMOCIÓN INSTITUCIONAL DE LA ALCALDÍA LOCAL DE LA CANDELARIA</t>
  </si>
  <si>
    <t>UNION TEMPORAL FEGRAN 2018</t>
  </si>
  <si>
    <t>901175178-1</t>
  </si>
  <si>
    <t>Calle 44 No 50-96</t>
  </si>
  <si>
    <t>comercialdotacion@outlook.com</t>
  </si>
  <si>
    <t>FDLC-SASI-001-2018</t>
  </si>
  <si>
    <t>CO1.PCCNTR.400869</t>
  </si>
  <si>
    <t>8 meses y/o hasta agotar recursos</t>
  </si>
  <si>
    <t xml:space="preserve">120 DIAS </t>
  </si>
  <si>
    <t>02/05/2019 o hasta agotar recursos</t>
  </si>
  <si>
    <t>354       355</t>
  </si>
  <si>
    <t>51.197.540 -                               8.407,000</t>
  </si>
  <si>
    <t xml:space="preserve">3-3-1-15-07-45-1396-00 </t>
  </si>
  <si>
    <t xml:space="preserve">CANDELARIA MAS PARTICIPATIVA </t>
  </si>
  <si>
    <t>PROCESO DE MINIMA CUANTIA</t>
  </si>
  <si>
    <t>CONTRATO DE SEGUROS</t>
  </si>
  <si>
    <t>CONTRATAR UN SEGURO DE VIDA - GRUPO QUE AMPARE A LOS SIETE (7) EDILES DE JUNTA ADMINISTRADORA LOCAL DE LA LOCALIDAD DE LA CANDELARIA</t>
  </si>
  <si>
    <t>Seguros de Vida del Estado SA</t>
  </si>
  <si>
    <t>860.009.174-4</t>
  </si>
  <si>
    <t>CARRERA 11 NO. 90-20</t>
  </si>
  <si>
    <t>www.segurosdelestado.com</t>
  </si>
  <si>
    <t>FDLC-IMC-002-2018</t>
  </si>
  <si>
    <t>CO1.PCCNTR.404509</t>
  </si>
  <si>
    <t>3-1-2-02-06-04-0000-00</t>
  </si>
  <si>
    <t>SEGUROS DE VIDA EDILES</t>
  </si>
  <si>
    <t>LOTE 1 SUMINISTRO A MONTO AGOTABLE DE BIENES Y SERVICIOS DE APOYO LOGÍSTICO, A PRECIOS UNITARIOS FIJOS PARA EL FORTALECIMIENTO DE LA PARTICIPACIÓN Y DE LAS ACTIVIDADES DE PROMOCIÓN INSTITUCIONAL DE LA ALCALDÍA LOCAL DE LA CANDELARIA</t>
  </si>
  <si>
    <t>Atlas Gourmet SAS</t>
  </si>
  <si>
    <t>900.796.786-0</t>
  </si>
  <si>
    <t>CALLE 6 A NO. 79 B -32</t>
  </si>
  <si>
    <t>geratlasgourmet@gmail.com</t>
  </si>
  <si>
    <t>FDLC-SASI-003-2018</t>
  </si>
  <si>
    <t>CO1.PCCNTR.428521</t>
  </si>
  <si>
    <t>7 meses y/o hasta agotar recursos</t>
  </si>
  <si>
    <t>28/01/2019 o hasta agotar recursos</t>
  </si>
  <si>
    <t xml:space="preserve">CONTRATAR EL SERVICIO DE INTERMEDIACION DE SEGUROS PARA LA ADQUISICION Y ADMINISTRACION DE LOS PROGRAMAS DE SEGUROS DE LA ALCALDIA LOCAL DE LA CANDELARIA - FONDO DE DESARROLLO LOCAL </t>
  </si>
  <si>
    <t>JARGU S.A. CORREDORES DE SEGUROS</t>
  </si>
  <si>
    <t>800.018.165-8</t>
  </si>
  <si>
    <t>Carrera 19B No 83-02 Oficina 602 a 605</t>
  </si>
  <si>
    <t>6171411 - 3809500</t>
  </si>
  <si>
    <t>jaugu@jargu.com</t>
  </si>
  <si>
    <t>JUAN CARLOS ALVAREZ JARAMILLO CC 79717208</t>
  </si>
  <si>
    <t>ORDEN DE COMPRA 29170</t>
  </si>
  <si>
    <t>365 DIAS</t>
  </si>
  <si>
    <t>Seguro</t>
  </si>
  <si>
    <t>CONTRARO DE SEGUROS</t>
  </si>
  <si>
    <t xml:space="preserve">CONTRATAR LO SEGUROS QUE AMPAREN LOS INTERESES PATRIMONIALES ACTUALES Y FUTUROS, ASÍ COMO LOS BIENES DE PROPIEDAD DEL FONDO DE DESARROLLO LOCAL LA CANDELARIA, QUE ESTÉN BAJO SU RESPONSABILIDAD Y CUSTODIA Y AQUELLOS QUE SEAN ADQUIRIDOS PARA DESARROLLAR LAS FUNCIONES INHERENTES A SU ACTIVIDAD Y CUALQUIER OTRA PÓLIZA DE SEGUROS QUE REQUIERA LA ENTIDAD EN EL DESARROLLO DE SU ACTIVIDAD </t>
  </si>
  <si>
    <t>Aseguradora Solidaria de Colombia Entidad Cooperativa</t>
  </si>
  <si>
    <t>860524654-6</t>
  </si>
  <si>
    <t>Calle 100 No 9A - 45 Piso 8 y 12</t>
  </si>
  <si>
    <t>www.solidaria.com</t>
  </si>
  <si>
    <t xml:space="preserve">RAMIRO ALBERTO RUIZ CLAVIJO CC 13,360,922 </t>
  </si>
  <si>
    <t>FDC-IMC-005-2018</t>
  </si>
  <si>
    <t>184 DIAS</t>
  </si>
  <si>
    <t>3--3-1-15-07-45-1395-00</t>
  </si>
  <si>
    <t>CONTRATACION DIRECTA</t>
  </si>
  <si>
    <t>CPS</t>
  </si>
  <si>
    <t>PRESTACIÓN DE SERVICIOS PROFESIONALES PARA APOYAR LA GESTIÓN DEL ÁREA DE PLANEACIÓN EN LA FORMULACION, PRESENTACIÓN, EVALUACION Y SEGUIMIENTO DE LOS PROYECTOS SOCIALES Y DE SALUD EN LA LOCALIDAD Y DE COMPETENCIA DEL FONDO DE DESARROLLO LOCAL LA CANDELARIA</t>
  </si>
  <si>
    <t>LISSETTE MARITZA RAMIREZ JARAMILLO</t>
  </si>
  <si>
    <t>CALLE 43 A No 9-26</t>
  </si>
  <si>
    <t>lissra@gmail.com</t>
  </si>
  <si>
    <t>FDLC-CPS-077-2018</t>
  </si>
  <si>
    <t>CO1.PCCNTR.485809</t>
  </si>
  <si>
    <t>PRESTAR SERVICIOS PROFESIONALES AL AREA DE PLANEACIÓN, EN FORMULACIÓN, PRESENTACIÓN, EVALUACIÓN Y SEGUIMIENTO DE LOS PROYECTOS DE INFRAESTRUCTURA Y OBRAS CIVILES QUE DESARROLLE LA ENTIDAD, Y APOYO EN LOS REQUERIMIENTOS DE INFRAESTRUCTURA CIVIL QUE TENGA EL FONDO DE DESARROLLO LOCAL LA CANDELARIA</t>
  </si>
  <si>
    <t>DANILO ANTONIO MOLINA OSORIO</t>
  </si>
  <si>
    <t>Carrera 124D No 132D 10</t>
  </si>
  <si>
    <t>arquidam_22@hotmail.com</t>
  </si>
  <si>
    <t>FDLC-CPS-078-2018</t>
  </si>
  <si>
    <t>CO1.PCCNTR.486025</t>
  </si>
  <si>
    <t>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</si>
  <si>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DIMELZA MENDOZA RUEDA</t>
  </si>
  <si>
    <t>Calle 12C No 71 C 30</t>
  </si>
  <si>
    <t>dimelza@gmail.com</t>
  </si>
  <si>
    <t>FDLC-CPS-079-2018</t>
  </si>
  <si>
    <t>CO1.PCCNTR.485946</t>
  </si>
  <si>
    <t>LICITACION PUBLICA</t>
  </si>
  <si>
    <t>PRESTAR EL SERVICIO DE VIGILANCIA Y SEGURIDAD PRIVADA EN LA MODALIDAD DE VIGILANCIA FIJA CON ARMAS Y MEDIOS TECNOLOGICOS EN LAS INSTALACIONES QUE DESIGNE EL FONDO DE DESARROLLO LOCAL DE LA CANDELARIA CON EL FIN DE ASEGURAR LA PROTECCIÓN DE LAS PERSONAS Y DE LOS BIENES MUEBLES E INMUEBLES DE PROPIEDAD DE LA ENTIDAD, Y DE LOS QUE LEGALMENTE SEA O LLEGARE A SER RESPONSABLE</t>
  </si>
  <si>
    <t>EMPRESA DE SEGURIDAD Y VIGILANCIA SERVICONFOR LIMITADA</t>
  </si>
  <si>
    <t>860517560-3</t>
  </si>
  <si>
    <t>CL 79 B N. 50-15</t>
  </si>
  <si>
    <t>comercial@serviconfor.com</t>
  </si>
  <si>
    <t>FDLC-LP-004-2018</t>
  </si>
  <si>
    <t>CO1.PCCNTR.490020</t>
  </si>
  <si>
    <t>3-1-2-02-05-01-0000-00</t>
  </si>
  <si>
    <t>Mantenimiento Entidad</t>
  </si>
  <si>
    <t>ACUERDO MARCO DE PRECIOS</t>
  </si>
  <si>
    <t>COMPRA VENTA</t>
  </si>
  <si>
    <t>ADQUISICIÓN DE PAPELERÍA Y ÚTILES DE OFICINA PARA EL FUNCIONAMIENTO DE LAS DIFERENTES DEPENDENCIAS DE LA ALCALDÍA LOCAL DE LA CANDELARIA</t>
  </si>
  <si>
    <t>INSTITUCIONAL STAR SERVICE LTDA</t>
  </si>
  <si>
    <t>830113914-3</t>
  </si>
  <si>
    <t>ORDEN DE COMPRA 30193</t>
  </si>
  <si>
    <t>1 MES</t>
  </si>
  <si>
    <t>3-1-2-01-04-00-0000-00</t>
  </si>
  <si>
    <t>Materiales y Suministros</t>
  </si>
  <si>
    <t xml:space="preserve">SUMINISTRO DE SERVICIOS </t>
  </si>
  <si>
    <t>Preproducción, producción, realización, y postproducción técnica y logística de los eventos y festivales de la Localidad de la Candelaria, a través de la administración, el alquiler y suministro los bienes y servicios necesarios para su desarrollo</t>
  </si>
  <si>
    <t>PLATINO ENTERTAINMENTS S.A.S</t>
  </si>
  <si>
    <t>900699411-9</t>
  </si>
  <si>
    <t>DIAGONAL 31A SUR NO. 24B - 85</t>
  </si>
  <si>
    <t>edn.platino@gmail.com</t>
  </si>
  <si>
    <t>FDLC-LP-007-2018</t>
  </si>
  <si>
    <t>CO1.PCCNTR.552633</t>
  </si>
  <si>
    <t>3-3-1-15-01-11-1389</t>
  </si>
  <si>
    <t xml:space="preserve">Candelaria Cultural y deportiva mejor para todos </t>
  </si>
  <si>
    <t>“PRESTAR SERVICIOS PROFESIONALES AL ÁREA DE GESTIÓN DE DESARROLLO LOCAL, COMO APOYO A LA SUPERVISION DE LOS CONTRATOS QUE SE SUSCRIBAN PARA EJECUTAR EL PROYECTO: 1389, METAS: 1. “REALIZAR VEINTE (20) EVENTOS ARTÍSTICOS Y CULTURALES DE DIFUSIÓN Y PROMOCIÓN DE ESPACIOS EXPRESIÓN ARTÍSTICA: FESTIVIDADES, TRADICIONALES Y PATRIMONIALES DURANTE EL CUATRENIO” Y 2. “REALIZAR CUATRO (4) EVENTOS DE RECREACIÓN Y DEPORTE DURANTE EL CUATRENIO, DE CONFORMIDAD CON LOS ESTUDIOS PREVIOS"</t>
  </si>
  <si>
    <t>WILLIAM EDUARDO BORDA GARCIA</t>
  </si>
  <si>
    <t>Calle 64H No 86 21</t>
  </si>
  <si>
    <t>weduardobordag@hotmail.com</t>
  </si>
  <si>
    <t>FDLC-CPS-083-2018</t>
  </si>
  <si>
    <t>CO1.PCCNTR.553305</t>
  </si>
  <si>
    <t xml:space="preserve">4 MESES 15 DIAS </t>
  </si>
  <si>
    <t>PRESTAR SUS SERVICIOS DE APOYO ADMINISTRATIVO EN LA PUBLICACIÓN DE PROCESOS CONTRACTUALES DEL FONDO DE DESARROLLO LOCAL DE LA CANDELARIA A TRAVÉS DE LAS PLATAFORMAS ELECTRÓNICAS SECOP</t>
  </si>
  <si>
    <t>Wilson Enrique Garcia Valderrama</t>
  </si>
  <si>
    <t>Calle 17 No. 4-68</t>
  </si>
  <si>
    <t>filowil116@hotmail.com</t>
  </si>
  <si>
    <t>FDLC-CPS-084-2018</t>
  </si>
  <si>
    <t>CO1.PCCNTR.553504</t>
  </si>
  <si>
    <t>4 MESES</t>
  </si>
  <si>
    <t>19 DIAS</t>
  </si>
  <si>
    <t>PRESTAR SERVICIOS PROFESIONALES AL FONDO DE DESARROLLO LOCAL LA CANDELARIA, PARA FORTALECER Y PROMOVER ESTRATEGIAS DE IMPLEMENTACIÓN, APLICACIÓN Y CAPACITACIÓN A LA COMUNIDAD Y DIFERENTES SECTORES, EN MATERIA DE NORMATIVIDAD REFERENTE AL ESTATUTO DEL CONSUMIDOR LEY 1480 DE 2011</t>
  </si>
  <si>
    <t>GABRIEL FERNANDO POBLADOR LOPEZ</t>
  </si>
  <si>
    <t xml:space="preserve">Carrera 59A No 134-15 </t>
  </si>
  <si>
    <t>gfpabogado@gmail.com</t>
  </si>
  <si>
    <t>FDLC-CPS-085-2018</t>
  </si>
  <si>
    <t>CO1.PCCNTR.556101</t>
  </si>
  <si>
    <t>APOYAR ADMINISTRATIVA Y ASISTENCIALMENTE A LAS INSPECCIONES DE POLICIA DE LA LOCALIDAD</t>
  </si>
  <si>
    <t>JEFFERSON ORLANDO MARQUEZ SILVA</t>
  </si>
  <si>
    <t>carrera 95 j No 90 a 40</t>
  </si>
  <si>
    <t>jefry1816@gmail.com</t>
  </si>
  <si>
    <t>FDLC-CPS-086-2018</t>
  </si>
  <si>
    <t>CO1.PCCNTR.556338</t>
  </si>
  <si>
    <t>20 DIAS</t>
  </si>
  <si>
    <t>1. Apoyar la elaboración, radicación, entrega y archivo de documentos, memorandos y oficios cuando le sea
requerido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t>
  </si>
  <si>
    <t>PRESTACIÓN DE SERVICIOS PROFESIONALES PARA APOYAR JURÍDICAMENTE LA EJECUCIÓN DE LAS ACCIONES REQUERIDAS PARA EL TRÁMITE E IMPULSO PROCESAL DE LAS ACTUACIONES CONTRAVENCIONALES Y/O QUERELLAS QUE CURSEN EN LAS INSPECCION DE POLICÍA DE LA LOCALIDAD DE LA CANDELARIA</t>
  </si>
  <si>
    <t>MERLY JOHANNA GARCIA LOPEZ</t>
  </si>
  <si>
    <t>CARRERA 6 No 17 A-07  SUR</t>
  </si>
  <si>
    <t>johadeli@hotmail.com</t>
  </si>
  <si>
    <t>FDLC-CPS-087-2018</t>
  </si>
  <si>
    <t>CO1.PCCNTR.557378</t>
  </si>
  <si>
    <t>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 5. Registrar en el Aplicativo “SI ACTUA” el trámite realizado de los expedientes asignados, con el fin de darles cierre o el impulso respectivo. 6. Acompañar al Alcalde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Asistir a las reuniones a las que sea citado o designado, para la atención de los asuntos relacionados con el objeto contractual. 8. Presentar informe mensual de las actividades realizadas en cumplimiento de las obligaciones pactadas. 9. Entregar, mensualmente, el archivo de los documentos suscritos que haya generado en cumplimiento del objeto y obligaciones contractuales. 10.Las demás que se le asignen y que surjan de la naturaleza del Contrato</t>
  </si>
  <si>
    <t>REALIZAR A MONTO AGOTABLE, EL SUMINISTRO DE MATERIALES Y REPUESTOS DE FERRETERÍA SEGÚN LAS ESPECIFICACIONES Y REQUERIMIENTOS TÉCNICOS PARA EL MANTENIMIENTO PREVENTIVO Y CORRECTIVO DE LOS INMUEBLES PROPIEDAD DEL FONDO DE DESARROLLO LOCAL LA CANDELARIA</t>
  </si>
  <si>
    <t>INVEMCO SAS</t>
  </si>
  <si>
    <t>901112267-9</t>
  </si>
  <si>
    <t>Carrera 22 No 22A - 27</t>
  </si>
  <si>
    <t>invemcosas@gmail.com</t>
  </si>
  <si>
    <t>FDLC-IMC-008-2018</t>
  </si>
  <si>
    <t>CO1.PCCNTR.570170</t>
  </si>
  <si>
    <t>8 meses o hasta agotar recursos</t>
  </si>
  <si>
    <t>PRESTAR EL SERVICIO DE REVISIÓN, INSPECCIÓN, MANTENIMIENTO, ADQUISICIÓN Y RECARGA DE EXTINTORES DE LA ALCALDIA LOCAL DE LA CANDELARIA</t>
  </si>
  <si>
    <t>PRODUCTOS DE SEGURIDAD S.A. PRODESEG</t>
  </si>
  <si>
    <t>860051688-5</t>
  </si>
  <si>
    <t>ACUERDOMARCO1@PRODESEG.COM.CO</t>
  </si>
  <si>
    <t>ORDEN DE COMPRA 31514</t>
  </si>
  <si>
    <t>PRESTACION DE SERVICIOS PROFESIONALES PARA APOYAR AL ALCALDE LOCAL EN LA FORMULACIÓN, SEGUIMIENTO, E IMPLEMENTACIÓN DE LA ESTRATEGIA LOCAL PARA LA TERMINACIÓN JURÍDICA DE LAS ACTUACIONES ADMINISTRATIVAS QUE CURSAN EN LA ALCALDIA LOCAL DE LA CANDELARIA</t>
  </si>
  <si>
    <t>JUAN PABLO CAMACHO LOPEZ</t>
  </si>
  <si>
    <t>Carrera 49C # 100-08 bloque 1 entrada 3 apto 101</t>
  </si>
  <si>
    <t>jpclopez@gmail.com</t>
  </si>
  <si>
    <t>FDLC-CPS-090-2018</t>
  </si>
  <si>
    <t>CO1.PCCNTR.585337</t>
  </si>
  <si>
    <t xml:space="preserve">CONTRATAR EL SUMINISTRO DE SERVICIO DE COMBUSTIBLE DE GASOLINA Y ACPM PARA LOS VEHICULOS DE PROPIEDAD DEL FONDO DE DESARROLLO LOCAL LA CANDELARIA </t>
  </si>
  <si>
    <t>GRUPO EDS AUTOGAS S.A.S</t>
  </si>
  <si>
    <t>Carrera 22 No 87 - 69</t>
  </si>
  <si>
    <t>6345170 ext 5190</t>
  </si>
  <si>
    <t>ORDEN DE COMPRA 31842</t>
  </si>
  <si>
    <t>3 MESES</t>
  </si>
  <si>
    <t>3-1-2-01-03-00-000-00</t>
  </si>
  <si>
    <t>DESARROLLAR EN EL MARCO DE LA SEMANA DEL BUEN TRATO ACCIONES CULTURALES Y ARTÍSTICAS DE SENSIBILIZACIÓN CON LAS FAMILIAS DE LA LOCALIDAD DE LA CANDELARIA PARA DISMINUIR SITUACIONES DE VIOLENCIA Y PROMOVER PRÁCTICAS DE BUEN TRATO</t>
  </si>
  <si>
    <t>CON VISIÓN DE SER CONVISER</t>
  </si>
  <si>
    <t>83009646-0</t>
  </si>
  <si>
    <t>CRA 72C No 65-20</t>
  </si>
  <si>
    <t>convisiondeser@yahoo.es</t>
  </si>
  <si>
    <t>FDLC-IMC-009-2018</t>
  </si>
  <si>
    <t>CO1.PCCNTR.598934</t>
  </si>
  <si>
    <t>45 DIAS</t>
  </si>
  <si>
    <t>3-3-1-15-01-02-1385-00</t>
  </si>
  <si>
    <t>CSU</t>
  </si>
  <si>
    <t xml:space="preserve">ADQUISICION DE LICENCIAS PARA LOS EQUIPOS DE CO,PUTO DE PROPIEDAD DEL FONDO DE DESARROLLO LOCAL LA CANDELARIA </t>
  </si>
  <si>
    <t>UT SOFT IG</t>
  </si>
  <si>
    <t>900884399-0</t>
  </si>
  <si>
    <t>Carrera 45 No 97 - 50 Edf. Porto 100 Ofc.  901 - 904</t>
  </si>
  <si>
    <t>3012326862             0317477555 ext 7744</t>
  </si>
  <si>
    <t>ORFDEN DE COMPRA 32311</t>
  </si>
  <si>
    <t>GASTOS DE COMPUTADOR</t>
  </si>
  <si>
    <t xml:space="preserve">ADQUISICION DE MOTOCICLETAS Y VEHICULOS PARA EL FONDO DE DESARROLLO LOCAL LA CANDELARIA EN VIRTUD DEL ACUERDO MARCO CCE-416-1-AMP-2016 Y ACUERDO MARCO CCE-312-1-AMP-2015, PARA FORTALECER LAS ACCIONES DE SEGURIDAD EN LAS LOCALIDADES DE BOGOTA DISTRITO CAPITAL </t>
  </si>
  <si>
    <t>FABRICA NACIONAL DE AUTOPARTES S.A. FANALCA S.A.</t>
  </si>
  <si>
    <t>890301886-1</t>
  </si>
  <si>
    <t>ORDEN DE COMPRA CCE-416-1-AMP-2016 Y CCE-312-1-AMP-2015</t>
  </si>
  <si>
    <t>3-3-1-15-03-19-1392-00</t>
  </si>
  <si>
    <t xml:space="preserve">SUZUKI MOTOR DE COLOMBIA S.A </t>
  </si>
  <si>
    <t>891410137-2</t>
  </si>
  <si>
    <t xml:space="preserve">RENAULT SOCIEDAD DE FABRICACION DE AUTOMOTORES </t>
  </si>
  <si>
    <t>PRESTAR SUS SERVICIOS PROFESIONALES PARA APOYAR AL ALCALDE LOCAL EN LA GESTIÓN Y RECUPERACIÓN DEL ESPACIO PÚBLICO EN EL CORREDOR DEL EJE AMBIENTAL Y CARRERA SÉPTIMA DE LA LOCALIDAD DE LA CANDELARIA</t>
  </si>
  <si>
    <t>JULIO ALEJANDRO MAYA AMADOR</t>
  </si>
  <si>
    <t> 79938533</t>
  </si>
  <si>
    <t>CARRERA 70 # 91 - 35</t>
  </si>
  <si>
    <t>julio.a.maya.amador@hotmail.com</t>
  </si>
  <si>
    <t>FDLC-CPS-095-2018</t>
  </si>
  <si>
    <t>CO1.PCCNTR.652281</t>
  </si>
  <si>
    <t>ADQUIRIR A TODO COSTO, EL SERVICIO DE MANTENIMIENTO PREVENTIVO Y CORRECTIVO INTEGRAL CON SUMINISTRO DE REPUESTOS Y MANO DE OBRA PARA LOS VEHÍCULOS QUE CONFORMAN EL PARQUE AUTOMOTOR DEL FONDO DE DESARROLLO LOCAL DE LA CANDELARIA</t>
  </si>
  <si>
    <t>CENTRO CAR 19 LTDA</t>
  </si>
  <si>
    <t>CARRERA 18 A 19 50</t>
  </si>
  <si>
    <t>centrocar19@hotmail.com</t>
  </si>
  <si>
    <t>FABIO VINICIO TAMAYO TAMAYO    CC 19085376</t>
  </si>
  <si>
    <t>FDLC-IMC-018-2018</t>
  </si>
  <si>
    <t>CO1.PCCNTR.653691</t>
  </si>
  <si>
    <t>12 MESES Y/O HASTA AGOTAR EXISTENCIA</t>
  </si>
  <si>
    <t>3-1-2-05-01-0000-00</t>
  </si>
  <si>
    <t>“ADQUISICIÓN Y DOTACIÓN DE ELEMENTOS PEDAGOGICOS PARA EL JARDIN INFANTIL PRIORIZADO EN LA LOCALIDAD DE LA CANDELARIA”</t>
  </si>
  <si>
    <t>DIDCTICOS PINOCHO</t>
  </si>
  <si>
    <t>800026452-0</t>
  </si>
  <si>
    <t>CRA 31 A No.25 A-47</t>
  </si>
  <si>
    <t>licitaciones@didacticospinocho.com</t>
  </si>
  <si>
    <t>FDLC.IMC-019-2018</t>
  </si>
  <si>
    <t>CO1.PCCNTR.664834</t>
  </si>
  <si>
    <t>APOYAR AL ALCALDE LOCAL EN LA PROMOCIÓN, ARTICULACIÓN, ACOMPAÑAMIENTO Y SEGUIMIENTO PARA LA ATENCIÓN Y PROTECCIÓN DE LOS ANIMALES DOMÉSTICOS Y SILVESTRES DE LA LOCALIDAD</t>
  </si>
  <si>
    <t>LIDA LEYBE HERNANDEZ CASTILLO</t>
  </si>
  <si>
    <t>CARRERA 112 No 68A-27</t>
  </si>
  <si>
    <t>mvzlida25@yahoo.es</t>
  </si>
  <si>
    <t>FDLC-CPS-098-2018</t>
  </si>
  <si>
    <t>CO1.PCCNTR.666825</t>
  </si>
  <si>
    <t>28 DIAS</t>
  </si>
  <si>
    <t>ADQUISICION DE BIENES DE CONDECORACIONES Y MEDALLAS</t>
  </si>
  <si>
    <t>CONDECORAR S.A.S</t>
  </si>
  <si>
    <t>CARRERA 65 A # 18 - 64</t>
  </si>
  <si>
    <t>MARIA PATRICIA MENDOZA DIAZ               CC 35195929</t>
  </si>
  <si>
    <t>FDLC-IMC-020-2018</t>
  </si>
  <si>
    <t>CO1.PCCNTR.669230</t>
  </si>
  <si>
    <t>3-1-2-02-11-00-0000-00</t>
  </si>
  <si>
    <t xml:space="preserve">Promocion institucional </t>
  </si>
  <si>
    <t>ADQUISICIÓN DE IMPRESORA PARA ETIQUETADOR DE INVENTARIOS, IMPRESORA PORTÁTIL, ARRANCADOR E INICIADOR DE BATERÍA Y SUS INSUMOS PARA LA ALCALDÍA LOCAL DE LA CANDELARIA</t>
  </si>
  <si>
    <t>Ingelectro S.A.S.</t>
  </si>
  <si>
    <t>Calle 70a No. 17-16</t>
  </si>
  <si>
    <t>asesoria@ingelectro.com</t>
  </si>
  <si>
    <t>FDLC.IMC-022-2018</t>
  </si>
  <si>
    <t>CO1.PCCNTR.689386</t>
  </si>
  <si>
    <t>3-1-2-01-05-00-0000-00</t>
  </si>
  <si>
    <t>COMPRA DE EQUIPO</t>
  </si>
  <si>
    <t>COP</t>
  </si>
  <si>
    <t>REALIZAR A PRECIO GLOBAL FIJO LA ACTUALIZACIÓN, AJUSTES Y/O COMPLEMENTACIÓN DE LOS ESTUDIOS Y DISEÑOS Y A MONTO AGOTABLE LA CONSTRUCCIÓN DEL TRAMO FALTANTE DEL PROYECTO RAPS NIEVES UBICADO EN LA CARRERA 4 ENTRE CALLES 13 Y 10 EN LA LOCALIDAD DE LA CANDELARIA, EN BOGOTÁ D.C.</t>
  </si>
  <si>
    <t>UNION TEMPORAL BJ</t>
  </si>
  <si>
    <t>901238161-9</t>
  </si>
  <si>
    <t>CARRERA 15 No 104-30 OFICINA 704</t>
  </si>
  <si>
    <t>recursoshumanos@yahoo.es</t>
  </si>
  <si>
    <t>JAIRO ANTONIO OSSA LOPEZ CC19272875</t>
  </si>
  <si>
    <t>FDLC-LP-011-2018</t>
  </si>
  <si>
    <t>CO1.PCCNTR.686717</t>
  </si>
  <si>
    <t>10 MESES</t>
  </si>
  <si>
    <t>30 DIAS CALENDARIO
108 DIAS CALENDARIO
10 DIAS
10 DIAS</t>
  </si>
  <si>
    <t xml:space="preserve">7 MESES </t>
  </si>
  <si>
    <t xml:space="preserve">3 MESES   </t>
  </si>
  <si>
    <t>2 MESES 
15 DIAS(4a prorroga)</t>
  </si>
  <si>
    <t>3-3-1-15-02-18-1391-00</t>
  </si>
  <si>
    <t>CONCURSO DE MERITOS</t>
  </si>
  <si>
    <t>CIN</t>
  </si>
  <si>
    <t xml:space="preserve">INTERVENTORÍA TÉCNICA, ADMINISTRATIVA, FINANCIERA, SOCIAL, AMBIENTAL Y SISO DEL CONTRATO DE OBRA QUE SE DERIVE DE LA LICITACIÓN PUBLICA QUE TIENE POR OBJETO: “REALIZAR A PRECIO GLOBAL FIJO LA ACTUALIZACIÓN, AJUSTES Y/O COMPLEMENTACIÓN DE LOS ESTUDIOS Y DISEÑOS Y A MONTO AGOTABLE LA CONSTRUCCION DEL TRAMO FALTANTE DEL PROYECTO RAPS NIEVES UBICADO EN LA CARRERA 4 ENTRE CALLES 13 Y 10 EN LA LOCALIDAD DE LA CANDELARIA, EN BOGOTÁ D.C”  </t>
  </si>
  <si>
    <t xml:space="preserve">CIVILE SAS </t>
  </si>
  <si>
    <t>900045355-8</t>
  </si>
  <si>
    <t>CALLE 86A NO. 23-19</t>
  </si>
  <si>
    <t>licitaciones@civile.co</t>
  </si>
  <si>
    <t>CARLOS FERNANDO LÓPEZ GARCIA CC 79872427</t>
  </si>
  <si>
    <t>FDLC-CMA-012-2018 </t>
  </si>
  <si>
    <t>CO1.PCCNTR.693578</t>
  </si>
  <si>
    <t>REALIZAR A PRECIOS UNITARIOS FIJOS LA CONSTRUCCIÓN DE LA “CASA CULTURAL DEL ZIPA” UBICADA EN LA CALLE 9 N° 3-93 DEL FONDO DE DESARROLLO LOCAL DE LA CANDELARIA</t>
  </si>
  <si>
    <t>CONSORCIO GAMER</t>
  </si>
  <si>
    <t xml:space="preserve"> 901082172-8</t>
  </si>
  <si>
    <t>Cl. 11 #88A-61 torre 17 apto 403</t>
  </si>
  <si>
    <t>verticegroup8@gmail.com</t>
  </si>
  <si>
    <t>MILTON EDUARDO RIVERA RINCON CC 79205702</t>
  </si>
  <si>
    <t>FDLC-LP-013-2018</t>
  </si>
  <si>
    <t>CO1.PCCNTR.696871</t>
  </si>
  <si>
    <t>3-3-1-15-05-37-1394-00</t>
  </si>
  <si>
    <t xml:space="preserve">Candelaria Turistica mejor para todos </t>
  </si>
  <si>
    <t>CIN 105-2018</t>
  </si>
  <si>
    <t>REALIZAR A MONTO AGOTABLE LAS OBRAS DE REPARACIÓN LOCATIVA Y MANTENIMIENTO PREVENTIVO Y CORRECTIVO DE LOS BIENES INMUEBLES DEL FONDO DE DESARROLLO LOCAL DE LA CANDELARIA</t>
  </si>
  <si>
    <t>CONSORCIO CANDELARIA GM</t>
  </si>
  <si>
    <t>901082172-8</t>
  </si>
  <si>
    <t>FDLC-LP-015-2018</t>
  </si>
  <si>
    <t>CO1.PCCNTR.698497</t>
  </si>
  <si>
    <t>8 MESES</t>
  </si>
  <si>
    <t xml:space="preserve">CIN </t>
  </si>
  <si>
    <t>REALIZAR LA INTERVENTORÍA TÉCNICA, ADMINISTRATIVA, FINANCIERA, SOCIAL, AMBIENTAL Y SISO DE LOS CONTRATOS CELEBRADOS PARA LA EJECUCION DE OBRAS DE CONSTRUCCIÓN Y MANTENIMIENTO DE SEDES DEL FONDO DE DESARROLLO LOCAL DE LA CANDELARIA</t>
  </si>
  <si>
    <t>CONSORCIO LA CANDELARIA</t>
  </si>
  <si>
    <t>900105134-5</t>
  </si>
  <si>
    <t>CRA 24 51 76 OFC 204</t>
  </si>
  <si>
    <t>epicoingenierialtda@hotmail.com</t>
  </si>
  <si>
    <t>JOHNFREDDY HERNANDEZ ANGULO  CC 797607600</t>
  </si>
  <si>
    <t>FDLC-CMA-017-2018</t>
  </si>
  <si>
    <t>CO1.PCCNTR.698563</t>
  </si>
  <si>
    <t>516       515</t>
  </si>
  <si>
    <t>50218476                                      280344960</t>
  </si>
  <si>
    <t>616     617</t>
  </si>
  <si>
    <t>50218476                                      280333536</t>
  </si>
  <si>
    <t xml:space="preserve"> 3-3-3-1-15-07-45-1395-00 3-3-1-15-05-37-1394-00     </t>
  </si>
  <si>
    <t xml:space="preserve">Gobierno local egitimo              Candelaria Turistica mejor para todos </t>
  </si>
  <si>
    <t>CPS EL TIEMPO</t>
  </si>
  <si>
    <t>PRESTACION DE SERVICIOS PARA LA DIFUSION DE LA GESTION DESARROLLADA POR LA ALCALDIA LOCAL DE LA CANDELARIA</t>
  </si>
  <si>
    <t>CASA EDITORIAL EL TIEMPO</t>
  </si>
  <si>
    <t>860001022-7</t>
  </si>
  <si>
    <t>106-2018</t>
  </si>
  <si>
    <t>CO1.PCCNTR.704391</t>
  </si>
  <si>
    <t>595        594</t>
  </si>
  <si>
    <t>31000000                                        3584636</t>
  </si>
  <si>
    <t>636     637</t>
  </si>
  <si>
    <t>3-1-2-02-17-00-0000-00       3-1-2-02-18-00-0000-00        3-1-2-02-11-00-0000-00</t>
  </si>
  <si>
    <t>Informacion       Publicidad</t>
  </si>
  <si>
    <t>CONVENIO INTERADMINISTRATIVO</t>
  </si>
  <si>
    <t>AUNAR ESFUERZOS ENTRE LA SUBRED INTEGRADA DE SERVICIOS DE SALUD CENTRO ORIENTE Y EL FDLC PARA EL OTORGAMIENTO DE AYUDAS TECNICAS O DISPOSITIVOS DE ASISTENCIA PERSONAL, NO INCLUIDAS O NO CUBIERTAS EN EL PLAN OBLIGAORIO DE SALUD -POS-, COMO ACCION QUE FACILITE EL MEJORAMIENTO DE LA CALIDAD DE VIDA Y PROMOCIÓN DEL BIENESTAR PARA LAS PERSONAS CON DISCAPACIDAD, RESIDENTES EN LA LOCALIDAD DE LA CANDELARIA, EN DESARROLLO DE LA POLITICA PÚBLICA DISTIRTAL Y DEMAS NORMAS AFINES</t>
  </si>
  <si>
    <t>SUBRED INTEGRADA DE SERVICIOS DE SALUD CENTRO ORIENTE ESE</t>
  </si>
  <si>
    <t>900959051-7</t>
  </si>
  <si>
    <t>107-2018</t>
  </si>
  <si>
    <t>CO1.PCCNTR.705008</t>
  </si>
  <si>
    <t>3-3-1-15-01-03-1387-00</t>
  </si>
  <si>
    <t xml:space="preserve">Banco de Ayudas Técnicas </t>
  </si>
  <si>
    <t>PRESTACION DE SERVICIOS PROFESIONALES ESPECIALIZADOS DE APOYO EN LA OFICINA DE CONTRATACION DEL FONDO DE DESARROLLO LOCAL LA CANDELARIA RELACIONADOS CON LOS PROCESOS PRECONTRACTUALES, CONTRACTUALES Y POSCONTRALES DE MAYOR CUANTÍA Y DEMAS PROCESOS QUE SE REQUIERAN</t>
  </si>
  <si>
    <t>JHOANA ANDREA SALOMON CASTRO CEDIDO A YULY MARCELA SUESCA MUNEVAR fecha 23/01/2020</t>
  </si>
  <si>
    <t>AVENIDA CALLE 63 No. 77 A 70</t>
  </si>
  <si>
    <t>ysuesca@sdis.gov.co</t>
  </si>
  <si>
    <t>FDLC-CPS-001-2019</t>
  </si>
  <si>
    <t>CO1.PCCNTR.750552</t>
  </si>
  <si>
    <t>3-3-1-15-07-45-1395-000</t>
  </si>
  <si>
    <t>ABOGADA ESPECIALISTA EN DERECHOADMINISTRATIVO Y ESPECIALISTA EN DERECHO CONTRACTUAL</t>
  </si>
  <si>
    <t>PRESTACIÓN DE SERVICIOS PROFESIONALES AL FONDO DE DESARROLLO LOCAL DE LA CANDELARIA, EN LOS TRÁMITES RELACIONADOS CON LOS PROCESOS PRECONTRACTUALES, CONTRACTUALES Y POS CONTRACTUALES Y EN LAS DEMÁS ACTIVIDADES QUE ALLÍ SE REQUIERAN, DE CONFORMIDAD CON LOS ESTUDIOS PREVIOS</t>
  </si>
  <si>
    <t>Calle 8 Bis No. 78 C- 23</t>
  </si>
  <si>
    <t>lorenaramirez0404@gmail.com</t>
  </si>
  <si>
    <t>FDLC-CPS-002-2019</t>
  </si>
  <si>
    <t>CO1.PCCNTR.750444</t>
  </si>
  <si>
    <t>60 DÍAS</t>
  </si>
  <si>
    <t>10 DIAS</t>
  </si>
  <si>
    <t>ABOGADA</t>
  </si>
  <si>
    <t>PRESTACION DE SERVICIOS PROFESIONALES COMO ABOGADO DE APOYO EN LA OFICINA DE DESPACHO EN LAS DIFERENTES ACTIVIDADES Y FUNCIONES QUE LE COMPETEN A ESTA DEPENDENCIA DEL FONDO DE DESARROLLO LOCAL LA CANDELARIA</t>
  </si>
  <si>
    <t>FDLC-CPS-003-2019</t>
  </si>
  <si>
    <t>CO1.PCCNTR.751522</t>
  </si>
  <si>
    <t>RICARDO AYERBE PINO CEDIDO A JHOANA ANDREA SALOMON CASTRO fecha 23/01/2020</t>
  </si>
  <si>
    <t>FDLC-CPS-004-2019</t>
  </si>
  <si>
    <t>CO1.PCCNTR.751398</t>
  </si>
  <si>
    <t>ABOGADA ESPECIALISTA EN DERECHOADMINISTRATIVO Y ESPECIALISTA EN DERECHO CONTRACTUAL MAGISTER EN DERECHO</t>
  </si>
  <si>
    <t>WILSON ENRIQUE GARCIA VALDERRAMA</t>
  </si>
  <si>
    <t>calla 17 No. 4-68</t>
  </si>
  <si>
    <t>FDLC-CPS-005-2019</t>
  </si>
  <si>
    <t>CO1.PCCNTR.751711</t>
  </si>
  <si>
    <t xml:space="preserve">PROFESIONAL EN DERECHO  </t>
  </si>
  <si>
    <t>PRESTACION DE SERVICIOS PROFESIONALES PARA APOYAR LA FORMULACIÓN, GESTIÓN Y SEGUIMIENTO DE ACTIVIDADES ENFOCADAS A LA GESTIÓN AMBIENTAL EXTERNA, ENCAMINADAS A LA MITIGACIÓN DE LOS DIFERENTES IMPACTOS AMBIENTALES Y LA CONSERVACIÓN DE LOS RECURSOS NATURALES DE LA LOCALIDAD</t>
  </si>
  <si>
    <t>CARRERA 15 #68-31 APT 216</t>
  </si>
  <si>
    <t>alexismorenoorg@gmail.com</t>
  </si>
  <si>
    <t>FDLC-CPS-006-2019</t>
  </si>
  <si>
    <t>CO1.PCCNTR.754812</t>
  </si>
  <si>
    <t>11 meses 10 dias</t>
  </si>
  <si>
    <t xml:space="preserve">20 DIAS </t>
  </si>
  <si>
    <t>BIOLOGO</t>
  </si>
  <si>
    <t>PRESTACION DE SERVICIOS PROFESIONALES PARA APOYAR LA FORMULACION, EVALUACION, PRESENTACION Y SEGUIMIENTO, ESPECIALMENTE DE LOS PROYECTOS AMBIENTALES Y DOTACIÓN INSTITUCIONES EDUCATIVAS DISTRITALES, LIDERADOS POR EL AREA PLANEACION DEL FONDO DE DESARROLLO LOCAL LA CANDELARIA</t>
  </si>
  <si>
    <t>EDWIN FERNANDO VANEGAS GALARZA</t>
  </si>
  <si>
    <t>carrera 8 No.15-28 sur</t>
  </si>
  <si>
    <t>ingenioevg@gmail.com</t>
  </si>
  <si>
    <t>FDLC-CPS-007-2019</t>
  </si>
  <si>
    <t>CO1.PCCNTR.754458</t>
  </si>
  <si>
    <t>140 DIAS</t>
  </si>
  <si>
    <t>INGENIERO AMBIENTAL</t>
  </si>
  <si>
    <t>PRESTAR SERVICIOS PROFESIONALES ESPECIALIZADOS PARA BRINDAR LINEAMIENTOS JURÍDICOS, EVALUAR Y ORIENTAR TEMAS PRIORITARIOS DEL DESPACHO DE LA ALCALDÍA LOCAL DE LA CANDELARIA</t>
  </si>
  <si>
    <t xml:space="preserve">MICHAEL OYUELA VARGAS CEDIDO A LEONIDAS NAME GÓMEZ </t>
  </si>
  <si>
    <t>80208621/ 80135373</t>
  </si>
  <si>
    <t>Diagonal 5 f No.48-16</t>
  </si>
  <si>
    <t>FDLC-CPS-008-2019</t>
  </si>
  <si>
    <t>CO1.PCCNTR.754609</t>
  </si>
  <si>
    <t>ABOGADO ESPECIALISTA EN DERECHO ADMINISTRATIVO</t>
  </si>
  <si>
    <t>Calle 22D No. 85 65 Int 10</t>
  </si>
  <si>
    <t>laura.nieto.05@gmail.com</t>
  </si>
  <si>
    <t>FDLC-CPS-009-2019</t>
  </si>
  <si>
    <t>CO1.PCCNTR.756541</t>
  </si>
  <si>
    <t>3-3-1-15-07-45-1394-000</t>
  </si>
  <si>
    <t>PROFESIONAL EN GOBIERNO Y RELACIONES INTERNACIONALES</t>
  </si>
  <si>
    <t>APOYAR LA FORMULACIÓN, EJECUCIÓN, SEGUIMIENTO Y MEJORA CONTINUA DE LAS HERRAMIENTAS QUE CONFORMAN LA GESTIÓN AMBIENTAL INSTITUCIONAL DE LA ALCALDÍA LOCAL</t>
  </si>
  <si>
    <t>cra 93a n 75 -60</t>
  </si>
  <si>
    <t>FDLC-CPS-010-2019</t>
  </si>
  <si>
    <t>CO1.PCCNTR.756587</t>
  </si>
  <si>
    <t>18 DIAS</t>
  </si>
  <si>
    <t>3-3-1-15-07-45-1393-000</t>
  </si>
  <si>
    <t>CANDELARIA AMBIENTAL MEJOR PARA TODOS</t>
  </si>
  <si>
    <t>PRESTACION DE SERVICIOS PROFESIONALES RELACIONADOS CON EL APOYO JURÍDICO EN DESARROLLO DEL PROYECTO No. 1391 “MOVILIDAD Y ESPACIO PUBLICO MEJOR PARA TODOS</t>
  </si>
  <si>
    <t>MONICA FERNANDA GUTIERREZ PINZON CEDIDO A ANA KAREN PULIDO NOVOA</t>
  </si>
  <si>
    <t>33375298/ 1121827147</t>
  </si>
  <si>
    <t>FDLC-CPS-011-2019</t>
  </si>
  <si>
    <t>CO1.PCCNTR.758648</t>
  </si>
  <si>
    <t>3 MESES 6 DIAS</t>
  </si>
  <si>
    <t>2 MESES 9 DIAS</t>
  </si>
  <si>
    <t>03-03-01-15-02-18-1391-000</t>
  </si>
  <si>
    <t>PROFESIONAL EN DERECHO MAGISTER EN DERECHO CON ENFASIS EN GOBIERNO MUNICIPAL</t>
  </si>
  <si>
    <t>PRESTAR SERVICIOS DE APOYO COMO CONDUCTOR DE LOS VEHICULOS QUE SE ENCUENTRAN A CARGO DEL FONDO DE DESARROLLO LOCAL LA CANDELARIA</t>
  </si>
  <si>
    <t>FDLC-CPS-012-2019</t>
  </si>
  <si>
    <t>CO1.PCCNTR.758760</t>
  </si>
  <si>
    <t xml:space="preserve">1 MES 6 DIAS </t>
  </si>
  <si>
    <t>1. Recibir por
inventario el vehículo asignado, equipo de seguridad y de carretera. 2. Conducir el vehículo que se le asigne por la
entidad, con responsabilidad y cuidados requeridos de acuerdo a los cronogramas de la entidad. 3. Mantener el
vehículo adscrito a su cargo en condiciones óptimas, a través de realizar el mantenimiento menor pertinente, para su
buen funcionamiento, así como realizar limpieza y chequeo diaria de la maquina antes de salir a terreno. 4. Llevar a
cabo las instrucciones e intervenciones diarias del Alcalde Local o Supervisor del contrato, mediante la ejecución del
cronograma de trabajo, con la finalidad de cumplir el programa conducente al logro de metas. 5. Elaborar la bitácora
diaria de actividades, mediante el registro en la planilla de reporte creada para tal fin. 6. Reportar cualquier novedad
respecto a desperfectos, estado general del vehículo e insumos utilizados, requerimientos de mantenimiento entre
otros de los vehículos y/o maquinarias que deba conducir. 7. Abastecer el vehículo de combustible cumpliendo el
procedimiento establecido para ello. 8. Retirar y guardar el vehículo en el parqueadero que se le indique, para este
caso, de la Alcaldía Local. 9. Mantener vigente las licencias de conducción y libre de cualquier sanción o multa a la
entidad cuando requiera conducir los Vehículos de la entidad. 10. Cumplir con el programa de mantenimiento
preventivo, correctivo, de aprovisionamiento de combustible y llevar los registros correspondientes al uso y
mantenimiento del vehículo. 11. Observar las normas, disposiciones de tránsito, vigencia de la licencia de conducción,
con el fin de dar cumplimiento a todos los reglamentos necesarios para su seguridad, la de las personas que transporte
y del vehículo cuando conduzca vehículos de la entidad. 12. Informar al Alcalde Local, los accidentes de tránsito y
demás percances que se presenten con el vehículo asignado, rindiendo por escrito, según el caso, información sobre
las circunstancias de los hechos y sus consecuencias. 13. Apoyar en las labores de emergencias en lo que se requiera,
de acuerdo a las instrucciones del Supervisor del Contrato o en su defecto por el Alcalde Local. 14. Transportar al
Alcalde Local y/o personas que de acuerdo con las instrucciones impartidas y las normas establecidas sobre el
particular. 15. Asistir a la administración local a las diferentes reuniones y jornadas convocadas por el Alcalde Local.
16. Las demás que le indique la Supervisión del Contrato y que se deriven o tengan relación con la naturaleza y objeto
del Contrato</t>
  </si>
  <si>
    <t>BACHILLER ACADEMICO</t>
  </si>
  <si>
    <t>Calle 21 4 - 57</t>
  </si>
  <si>
    <t>FDLC-CPS-013-2019</t>
  </si>
  <si>
    <t>CO1.PCCNTR.758747</t>
  </si>
  <si>
    <t>1 MES 9 DIAS</t>
  </si>
  <si>
    <t xml:space="preserve">BACHILLER TECNICO </t>
  </si>
  <si>
    <t xml:space="preserve">11 AÑOS </t>
  </si>
  <si>
    <t>PRESTAR SERVICIO ASISTENCIAL DE APOYO EN EL ÁREA DE GESTIÓN DE DESARROLLO LOCAL—CDI, PARA LA NOTIFICACIÓN DE CORRESPONDENCIA EN GENERAL</t>
  </si>
  <si>
    <t>Cra 2 # 16a - 38 Torre 2 Apto 1201</t>
  </si>
  <si>
    <t>FDLC-CPS-014-2019</t>
  </si>
  <si>
    <t>CO1.PCCNTR.759303</t>
  </si>
  <si>
    <t>BACHILLER</t>
  </si>
  <si>
    <t>Juan Sebastian Sanchez Rodriguez cedido a Isabel Sanchez</t>
  </si>
  <si>
    <t>Calle 12b No 1 - 47</t>
  </si>
  <si>
    <t>FDLC-CPS-015-2019</t>
  </si>
  <si>
    <t>CO1.PCCNTR.759170</t>
  </si>
  <si>
    <t>3 MESES 9 DIAS</t>
  </si>
  <si>
    <t>ADMINISTRADOR DE EMPRESAS</t>
  </si>
  <si>
    <t>PRESTAR LOS SERVICIOS ADMINISTRATIVOS Y ASISTENCIALES AL ÁREA DE GESTIÓN POLICIVA DE LA ALCALDÍA LOCAL DE LA CANDELARIA EN LOS TEMAS DE COMPETENCIA DE LA OFICINA DE DESCONGESTIÓN OBRAS</t>
  </si>
  <si>
    <t>Cra.1A No.12D-26</t>
  </si>
  <si>
    <t>sabogal72@yahoo.es</t>
  </si>
  <si>
    <t>FDLC-CPS-016-2019</t>
  </si>
  <si>
    <t>CO1.PCCNTR.764716</t>
  </si>
  <si>
    <t>3 MESES 20 DIAS</t>
  </si>
  <si>
    <t>1. Apoyar las órdenes de visitas de las actuaciones administrativas. 2. Apoyar la respuesta a los peticionarios de las actuaciones administrativas. 3. Apoyar la consulta VUC (Certificado de tradición y libertad, certificado catastral). 4. Apoyar la elaboración de citación a los propietarios. 5. Apoyar la elaboración de citaciones, notificaciones y registro en el Aplicativo SI ACTUA. 6. Apoyar la proyección de las respuestas que ingresan por el Sistema de Gestión Documental ORFEO, tramitando respuestas a las quejas y reclamos de la ciudadanía. 7. Atención al Ciudadano y asesoría sobre temas de manejo del área, GRUPO DE GESTIÓN POLICIVA JURIDICA Y OFICINA DE DESCONGESTIÓN DE OBRAS. 8. Asistir a las capacitaciones convocadas por el Alcalde y Programas del Sistema Integrado de Gestión y evidenciar la participación de las mismas. 9. Acatar los lineamientos del Sistema Integrado de Gestión (SIG), en cuanto a procedimientos y formatos; así como, garantizar el buen manejo, archivo y organización del expediente contractual. 10. Apoyar las actividades de trámite de documentos entre las diferentes áreas del Fondo. 11. Las demás que le indique la Supervisión del Contrato y que se deriven o tengan relación con la naturaleza y objeto del contrato</t>
  </si>
  <si>
    <t>KAROL LIZETH MORENO VALERO CEDIDO A EDNA LILIANA GARCIA DIAZ</t>
  </si>
  <si>
    <t>1019049295/ 1032447970</t>
  </si>
  <si>
    <t>carrera 77 N° 67-35</t>
  </si>
  <si>
    <t>karolmorenito@gmail.com</t>
  </si>
  <si>
    <t>FDLC-CPS-017-2019</t>
  </si>
  <si>
    <t>CO1.PCCNTR.760531</t>
  </si>
  <si>
    <t>CONTADOR PUBLICO</t>
  </si>
  <si>
    <t>Cra 78 No.36A-06 sur</t>
  </si>
  <si>
    <t>FDLC-CPS-018-2019</t>
  </si>
  <si>
    <t>CO1.PCCNTR.760341</t>
  </si>
  <si>
    <t>8 DIAS</t>
  </si>
  <si>
    <t>8 AÑOS</t>
  </si>
  <si>
    <t>PRESTACIÓN DE SERVICIOS PROFESIONALES PARA APOYAR LA GESTIÓN DEL ÁREA DE PLANEACIÓN EN LA FORMULACION, PRESENTACIÓN, EVALUACION Y SEGUIMIENTO DE LOS PROYECTOS DE GESTION ARTISTICA Y CULTURAL DE LOS TERRITORIOS Y APOYAR EN GENERAL TODOS LOS PROCESOS DE GESTIONES CULTURALES EN LA LOCALIDAD Y DE COMPETENCIA DEL FONDO DE DESARROLLO LOCAL LA CANDELARIA</t>
  </si>
  <si>
    <t>Carrera 3 # 12 b - 33</t>
  </si>
  <si>
    <t>lauradazaoca@gmail.com</t>
  </si>
  <si>
    <t>FDLC-CPS-019-2019</t>
  </si>
  <si>
    <t>CO1.PCCNTR.764241</t>
  </si>
  <si>
    <t>PROFESIONAL EN MUSICA</t>
  </si>
  <si>
    <t>2 AÑOS</t>
  </si>
  <si>
    <t>PRESTAR SERVICIOS DE APOYO ADMINISTRATIVO Y ASISTENCIAL AL AREA DE GESTION DE DESARROLLO LOCAL EN LOS PROCESOS DE COMPETENCIA DEL AREA DE PLANEACION PARA TEMAS DE INFRAESTRUCTURA Y MALLA VIAL LOCAL DE LA ALCALDIA LOCAL DE LA CANDELARIA</t>
  </si>
  <si>
    <t>CARRERA 1 ESTE # 6D - 62</t>
  </si>
  <si>
    <t>elcy.pulido@gmail.com</t>
  </si>
  <si>
    <t>FDLC-CPS-020-2019</t>
  </si>
  <si>
    <t>CO1.PCCNTR.767267</t>
  </si>
  <si>
    <t>CALLE 31FBIS SUR No. 1-46</t>
  </si>
  <si>
    <t>FDLC-CPS-021-2019</t>
  </si>
  <si>
    <t>CO1.PCCNTR.763015</t>
  </si>
  <si>
    <t>5 AÑOS</t>
  </si>
  <si>
    <t>PRESTACION DE SERVICIOS PROFESIONALES PARA APOYAR LA FORMULACION, EVALUACION, PRESENTACION Y SEGUIMIENTO, ESPECIALMENTE DE LOS PROYECTOS ENCAMINADOS AL TURISMO, LIDERADOS POR EL AREA PLANEACION DEL FONDO DE DESARROLLO LOCAL LA CANDELARIA</t>
  </si>
  <si>
    <t>CALLE 31 SUR NO. 8 29</t>
  </si>
  <si>
    <t>bordalaurag@gmail.com</t>
  </si>
  <si>
    <t>FDLC-CPS-022-2019</t>
  </si>
  <si>
    <t>CO1.PCCNTR.763108</t>
  </si>
  <si>
    <t>ADMINISTRADORA DE NEGOCIOS INTERNACIONALES</t>
  </si>
  <si>
    <t>PRESTAR SERVICIOS PROFESIONALES AL AREA DE GESTION DE DESARROLLO LOCAL OFICINA DE PLANEACION, EN LA FORMULACIÓN, PRESENTACIÓN, EVALUACIÓN Y SEGUIMIENTO DE LOS PROYECTOS DE INFRAESTRUCTURA Y OBRAS CIVILES QUE DESARROLLE LA ENTIDAD, Y APOYO EN LOS REQUERMIENTOS DE INFRAESTRUCTURA CIVIL QUE TENGA EL FONDO DE DESARROLLO LOCAL LA CANDELARIA</t>
  </si>
  <si>
    <t>LAURA ALEJANDRA MORENO MOLINA CEDIDO A  MAX ROJAS TORRES  CEDIDO A JORGE ENRIQUE ABREO REYES</t>
  </si>
  <si>
    <t>1019047566   /4119023/   1090435721 A PARTIR DEL 17/10/2019</t>
  </si>
  <si>
    <t>Carrera 57b Bis 128A 12</t>
  </si>
  <si>
    <t>lauraa.morenom@gmail.com</t>
  </si>
  <si>
    <t>FDLC-CPS-023-2019</t>
  </si>
  <si>
    <t>CO1.PCCNTR.763050</t>
  </si>
  <si>
    <t>TERMINACION ANTICIPADA 14/11/2019</t>
  </si>
  <si>
    <t>1. Realizar planeación, formulación, evaluación, seguimiento y control de los proyectos de inversión local que le sean asignado y que estén contemplados en el Plan de Desarrollo Local 2016-2020, conforme las líneas de inversión local, políticas públicas y requerimientos técnicos de cada uno de los sectores distritales relacionados con infraestructura,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Ejecutar todas las actividades en los temas relacionados con seguimiento revisión, estructuración de obras civiles, ya sea infraestructura de los espacios comunitarios, malla vial y/o gestión del riesgo por procesos de remoción en masa y en general todos los procesos de infraestructura civil de la entidad. 3. Realizar el apoyo en la presentación y seguimiento de los proyectos, conforme las líneas de inversión local, políticas públicas y requerimientos técnicos de la entidad y de cada uno de los sectores Distritales. 4. Proyectar, presentar y rendir los informes que requiera el Fondo, entes de control y/o comunidad de forma oportuna, veraz y clara sobre el estado de las  Infraestructuras de obra civil y demás procesos de ingeniería civil que ejecute el Fondo. 5. Proyectar, presentar y dar contestación a los derechos de petición y solicitudes de la comunidad, entes de control en general relacionados con los proyectos bajo su gestión. Para lo cual deberá proyectar y remitir oportunamente la información necesaria en los tiempos requeridos, así como elaborar las respuestas de correspondencia que le sea asignada a través del aplicativo Orfeo. 6. Realizar las actividades administrativas, técnicas y operativas necesarias que se le asignen de acuerdo con los requerimientos de planeación, organización, coordinación y control de los servicios, procesos, planes y programas a cargo del grupo de gestión administrativa y financiera. 7. Asistir a la Administración Local en las diferentes reuniones, mesas de trabajo, visitas técnicas y jornadas convocadas por las Entidades, comunidades y la alcaldía que se den en desarrollo del proceso de apoyo a la supervisión, seguimiento y control de los proyectos locales o bajo seguimiento, ejecución y gestión del fondo. 8. Realizar el acompañamiento al Supervisor del Contrato en actividades que desarrolle el Fondo en la ejecución de sus actividades. 9. Realizar actividades de apoyo a la supervisión de los convenios y /o contratos que le sean asignados por el Alcalde Local. 10. Realizar las liquidaciones
de los procesos a cargo de su apoyo y/o supervisión, así como las designadas por el Alcalde Local. 11. Hacer visitas periódicas a las obras adelantadas por los contratistas de obra del Fondo, con el fin de verificar que la ejecución del proyecto se esté cumpliendo con lo estipulado en las normas y especificaciones técnicas vigentes del contrato. 12.
Las demás que le sean asignadas por el supervisor y/o apoyo a la supervisión que se deriven de la naturaleza del contrato</t>
  </si>
  <si>
    <t>INGENIERO CIVIL CON ESPECIALIZACION EN ESTRUCTURAS Y ESPECIALIZACION EN GEOTECNIA VIAL Y PAVIMENTOS</t>
  </si>
  <si>
    <t>PRESTACION DE SERVICIOS PROFESIONALES DE APOYO EN LA ADMINISTRACION DEL PUNTO VIVE DIGITAL DE LA LOCALIDAD LA CANDELARIA</t>
  </si>
  <si>
    <t>Amancio Valoyes Mosquera CEDIDO A ALEJANDRO ESCUDERO LIZARAZO</t>
  </si>
  <si>
    <t xml:space="preserve">11811455/  1033716128 </t>
  </si>
  <si>
    <t>Transversal 88a # 72 - 28 sur</t>
  </si>
  <si>
    <t>FDLC-CPS-024-2019</t>
  </si>
  <si>
    <t>CO1.PCCNTR.762335</t>
  </si>
  <si>
    <t xml:space="preserve">INGENIERO DE SISTEMAS </t>
  </si>
  <si>
    <t>APOYAR LA GESTIÓN DOCUMENTAL DE LA ALCALDÍA LOCAL, ACOMPAÑANDO AL EQUIPO JURÍDICO DE DEPURACIÓN EN LAS LABORES OPERATIVAS QUE GENERA EL PROCESO DE IMPULSO DE LAS ACTUACIONES ADMINISTRATIVAS EXISTENTES EN LAS DIFERENTES ALCALDÍAS LOCALES</t>
  </si>
  <si>
    <t>Calle 6 A No. 88 - 20 Interior 14 Apto 502</t>
  </si>
  <si>
    <t>FDLC-CPS-025-2019</t>
  </si>
  <si>
    <t>CO1.PCCNTR.764374</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</si>
  <si>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“Bogotá Mejor Para
Todos”. 2. Diseñar las bases de datos y registrar en ellas los datos que permitan el control y seguimiento de los autos,
resoluciones, visitas técnicas y memorandos generados por los abogados del equipo jurídico en materia de actuaciones
administrativas, garantizando el trámite oportuno al interior de la Alcaldía Local. 3. Apoyar todos los procesos
administrativos y operacionales que se desarrollen en torno al proyecto de depuraciones impulso procesal que
desarrolla la Dirección, en cumplimiento a la meta contenida en el Plan de Desarrollo Distrital. 4. Apoyar el proceso de
actualización y/o cargue en el aplicativo SI ACTUA de los documentos, informes, imágenes y anexos relacionados con as actuaciones administrativas existentes en las Alcaldías Locales. 5. Acompañar el proceso de alistamiento de los
expedientes que por su trámite deben ser remitidos al Consejo de Justicia por parte de la Alcaldía Local. 6. Asistir a
las reuniones a las que sea citado o designado, para la atención de los asuntos relacionados con el objeto contractual.
7. Las demás relacionadas con el objeto del contrato que le asignadas por el Supervisor del contrato y/o por el
profesional de apoyo que guarden relación con el objeto contractua</t>
  </si>
  <si>
    <t>TECNICO EN NEGOCIACION INTERNACIONAL</t>
  </si>
  <si>
    <t>27 AÑOS</t>
  </si>
  <si>
    <t>PRESTACIÓN DE SERVICIOS PROFESIONALES PARA APOYAR AL ÁREA DE GESTIÓN DE DESARROLLO LOCAL, EN TEMAS SEGUIMIENTO DE LOS PROGRAMAS Y PROYECTOS DEL PLAN DE DESARROLLO LOCAL, ASÍ COMO DE LOS PROCESOS DE OBLIGACIONES POR PAGAR DEL FDLC</t>
  </si>
  <si>
    <t>WILLIAM EDUARDO BORDA GARCIA CEDIDO A DIEGO CIFUENTES ARISTIZABAL</t>
  </si>
  <si>
    <t>79860686/ 9858849</t>
  </si>
  <si>
    <t>Calle 64H # 86 21</t>
  </si>
  <si>
    <t>FDLC-CPS-026-2019</t>
  </si>
  <si>
    <t>CO1.PCCNTR.765408</t>
  </si>
  <si>
    <t>ABOGADO ESPECIALISTA EN DERECHO PENAL Y CIENCIAS FORENSES</t>
  </si>
  <si>
    <t>JOHE LOYS MOSQUERA PALACIOS CEDIDO A JORGE ENRIQUE ABREO REYES</t>
  </si>
  <si>
    <t>80056009/ 1090435721 A PARTIR DEL 14/11/2019</t>
  </si>
  <si>
    <t>Carrera 147 No.145-60 etapa 5</t>
  </si>
  <si>
    <t>FDLC-CPS-027-2019</t>
  </si>
  <si>
    <t>CO1.PCCNTR.765494</t>
  </si>
  <si>
    <t>3 MESES 7 DIAS</t>
  </si>
  <si>
    <t>1. Realizar planeación, formulación, evaluación, seguimiento y control de los proyectos de inversión local que le sean asignado y que estén contemplados en el Plan de Desarrollo Local 2016-2020, conforme las líneas de inversión local, políticas públicas y requerimientos técnicos de cada uno de los sectores distritales relacionados con infraestructura,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Ejecutar todas las actividades en los temas relacionados con seguimiento revisión, estructuración de obras civiles, ya sea infraestructura de los espacios comunitarios, malla vial y/o gestión del riesgo por procesos de remoción en masa y en general todos los procesos de infraestructura civil de la entidad. 3. Realizar el apoyo en la presentación y seguimiento de los proyectos, conforme las líneas de inversión local, políticas públicas y requerimientos técnicos de la entidad y de cada uno de los sectores Distritales. 4. Proyectar, presentar y rendir los informes que requiera el Fondo, entes de control y/o comunidad de forma oportuna, veraz y clara sobre el estado de las infraestructuras de obra civil y demás procesos de ingeniería civil que ejecute el Fondo. 5. Proyectar, presentar y dar contestación a los derechos de petición y solicitudes de la comunidad, entes de control en general relacionados con los proyectos bajo su gestión. Para lo cual deberá proyectar y remitir oportunamente la información necesaria en los tiempos requeridos, así como elaborar las respuestas de correspondencia que le sea asignada a través del aplicativo Orfeo. 6. Realizar las actividades administrativas, técnicas y operativas necesarias que se le asignen de acuerdo con los requerimientos de planeación, organización, coordinación y control de los servicios, procesos, planes y programas a cargo del grupo de gestión administrativa y financiera. 7. Asistir a la Administración Local en las diferentes reuniones, mesas de trabajo, visitas técnicas y jornadas convocadas por las Entidades, comunidades y la
alcaldía que se den en desarrollo del proceso de apoyo a la supervisión, seguimiento y control de los proyectos locales
o bajo seguimiento, ejecución y gestión del fondo. 8. Realizar el acompañamiento al Supervisor del Contrato en
actividades que desarrolle el Fondo en la ejecución de sus actividades. 9. Realizar actividades de apoyo a la
supervisión de los convenios y /o contratos que le sean asignados por el Alcalde Local. 10. Realizar las liquidaciones
de los procesos a cargo de su apoyo y/o supervisión, así como las designadas por el Alcalde Local. 11. Hacer visitas
periódicas a las obras adelantadas por los contratistas de obra del Fondo, con el fin de verificar que la ejecución del
proyecto se esté cumpliendo con lo estipulado en las normas y especificaciones técnicas vigentes del contrato. 12.
Las demás que le sean asignadas por el supervisor y/o apoyo a la supervisión que se deriven de la naturaleza del contrato</t>
  </si>
  <si>
    <t>calle 43 A No.9-26 apt.602</t>
  </si>
  <si>
    <t>FDLC-CPS-028-2019</t>
  </si>
  <si>
    <t>CO1.PCCNTR.767407</t>
  </si>
  <si>
    <t>FISIOTERAPEUTA ESPECIALISTA EN GESTION DE REHABILITACION</t>
  </si>
  <si>
    <t>PRESTACIÓN DE SERVICIOS ASISTENCIALES DE APOYO A LA GESTION DEL FONDO DE DESARROLLO LOCAL DE LA CANDELARIA - CDI PARA EL MANEJO Y PROCESO DE DISTRIBUCION DE CORRESPONDENCIA EN GENERAL</t>
  </si>
  <si>
    <t>Carrera 3 No 12b 74 apto 101</t>
  </si>
  <si>
    <t>carlosgonzalezrasgo@gmai.com</t>
  </si>
  <si>
    <t>FDLC-CPS-029-2019</t>
  </si>
  <si>
    <t>CO1.PCCNTR.767672</t>
  </si>
  <si>
    <t>5  AÑOS</t>
  </si>
  <si>
    <t>CALLE 12 C 71 C 30 INTERIOR 3 APTO 604</t>
  </si>
  <si>
    <t>FDLC-CPS-030-2019</t>
  </si>
  <si>
    <t>CO1.PCCNTR.769102</t>
  </si>
  <si>
    <t>INGENIERO INDUSTRIAL ESPECIALISTA EN SALUD OCUPACIONAL</t>
  </si>
  <si>
    <t>Maria Magdalena Jimenez Barragan</t>
  </si>
  <si>
    <t>Diag. 2 # 82 - 30 americas</t>
  </si>
  <si>
    <t>magdalena.jimenez@unp.gov.co</t>
  </si>
  <si>
    <t>FDLC-CPS-031-2019</t>
  </si>
  <si>
    <t>CO1.PCCNTR.769135</t>
  </si>
  <si>
    <t>carrera 4 # 24-59 torre A apartamento 503</t>
  </si>
  <si>
    <t>agusco02@gmail.com</t>
  </si>
  <si>
    <t>FDLC-CPS-032-2019</t>
  </si>
  <si>
    <t>CO1.PCCNTR.770955</t>
  </si>
  <si>
    <t>1 MES 7 DIAS</t>
  </si>
  <si>
    <t xml:space="preserve">PROFESIONAL EN INGENIERIA DE SISTEMAS, ESPECIALIZACION EN GERENCIA DE PROYECTOSY MASTER EN COMUNICACIÓN </t>
  </si>
  <si>
    <t>FDLC-CPS-033-2019</t>
  </si>
  <si>
    <t>CO1.PCCNTR.775045</t>
  </si>
  <si>
    <t>TECNICO AUXILIAR CONTABLE Y FINANCIERO</t>
  </si>
  <si>
    <t>calle 78 No. 66-52 int 1 apto 301</t>
  </si>
  <si>
    <t>FDLC-CPS-034-2019</t>
  </si>
  <si>
    <t>CO1.PCCNTR.776093</t>
  </si>
  <si>
    <t>1. Acompañar y apoyar al Alcalde(sa) Local o a quien este designe en las diligencias de inspección. 2. Realizar las visitas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Presentar informe mensual de las
actividades realizadas, dando cuenta del cumplimiento de las obligaciones pactadas. 7. Entregar mensualmente al
archivo los documentos que genere en cumplimiento del objeto y obligaciones contractuales, los cuales deben estar
debidamente suscritos.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Las demás que se le asignen y que surjan de la naturaleza
del Contrato</t>
  </si>
  <si>
    <t>ARQUITECTO ESPECIALISTA EN GERENCIA DE PROYECTOS DE TELECOMUNICACIONES</t>
  </si>
  <si>
    <t>PRESTACION DE SERVICIOS PROFESIONALES PARA APOYAR TÉCNICAMENTE LAS DISTINTAS ETAPAS DE LOS PROCESOS DE COMPETENCIA DE LA ALCALDÍA LOCAL PARA LA DEPURACIÓN DE ACTUACIONES ADMINISTRATIVAS</t>
  </si>
  <si>
    <t>FDLC-CPS-035-2019</t>
  </si>
  <si>
    <t>CO1.PCCNTR.776494</t>
  </si>
  <si>
    <t>: 1. Acompañar y apoyar al Alcalde(sa) Local o a quien este designe en las diligencias de inspección. 2. Realizar las visitas que, en materia de urbanismo, espacio público o actividad económica, le sean asignadas, en desarrollo de la práctica de pruebas ordenadas dentro de una actuación y presentar el respectivo inform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Presentar informe mensual de las
actividades realizadas, dando cuenta del cumplimiento de las obligaciones pactadas. 7. Entregar mensualmente al
archivo los documentos que genere en cumplimiento del objeto y obligaciones contractuales, los cuales deben estar
debidamente suscritos.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Las demás que se le asignen y que surjan de la naturaleza
del Contrato</t>
  </si>
  <si>
    <t>ARQUITECTO ESPECIALISTA EN GERENCIA DE OBRA</t>
  </si>
  <si>
    <t>APOYAR ADMINISTRATIVA Y ASISTENCIALMENTE A LAS INSPECCIONES DE POLICÍA DE LA LOCALIDAD</t>
  </si>
  <si>
    <t>FDLC-CPS-036-2019</t>
  </si>
  <si>
    <t>CO1.PCCNTR.777161</t>
  </si>
  <si>
    <t>1. Apoyar la elaboración, radicación, entrega y archivo de documentos, memorandos y oficios cuando le sea requerido por el Inspector de Policía. 2. Ingresar la información a los aplicativos dispuestos para el manejo de actuaciones administrativas y realizar las verificaciones correspondientes.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t>
  </si>
  <si>
    <t>7° SEMESTRE DE FILOSOFIA</t>
  </si>
  <si>
    <t>JESYCA ROSY ORJUELA AYA</t>
  </si>
  <si>
    <t>CALLE 65B # 84-44</t>
  </si>
  <si>
    <t>jorjuela_1980@hotmail.com</t>
  </si>
  <si>
    <t>FDLC-CPS-037-2019</t>
  </si>
  <si>
    <t>CO1.PCCNTR.777249</t>
  </si>
  <si>
    <t xml:space="preserve">PROFESIONAL EN INGENIERIA CIVIL </t>
  </si>
  <si>
    <t>PRESTACIÓN DE SERVICIOS PROFESIONALES PARA COORDINAR, LIDERAR Y ASESORAR LOS PLANES Y ESTRATEGIAS DE COMUNICACIÓN INTERNA Y EXTERNA PARA LA DIVULGACIÓN DE LOS PROGRAMAS, PROYECTOS Y ACTIVIDADES DE LA ALCALDÍA LOCAL</t>
  </si>
  <si>
    <t>PILI ALEJANDRA SOLANO POLANIA CEDIDO A GILMA DEL CARMEN SAMPAYO FRANCO</t>
  </si>
  <si>
    <t>calle 127 bis No.19-36 apt 405 </t>
  </si>
  <si>
    <t>FDLC-CPS-038-2019</t>
  </si>
  <si>
    <t>CO1.PCCNTR.775900</t>
  </si>
  <si>
    <t>14 DIAS</t>
  </si>
  <si>
    <t>COMUNICADORA SOCIAL ESPECIALISTA EN PERIODISMO ECONOMICO Y ESP. OPINION PUBLICA Y MERCADEO POLITICO</t>
  </si>
  <si>
    <t>Cra. 2 No.12B- 66</t>
  </si>
  <si>
    <t>FDLC-CPS-039-2019</t>
  </si>
  <si>
    <t>CO1.PCCNTR.778611</t>
  </si>
  <si>
    <t>PRESTACIÓN DE SERVICIOS DE APOYO TÉCNICO EN LA ADMINISTRACIÓN DE LAS CASAS COMUNITARIAS DE LA LOCALIDAD DE LA CANDELARIA DE CONFORMIDAD CON EL ACUERDO LOCAL 006 DE 2013</t>
  </si>
  <si>
    <t>Cra.2 No.10-63 apt 301</t>
  </si>
  <si>
    <t>FDLC-CPS-040-2019</t>
  </si>
  <si>
    <t>CO1.PCCNTR.780952</t>
  </si>
  <si>
    <t>PROFESIONAL EN BELLAS ARTES</t>
  </si>
  <si>
    <t>PRESTAR SERVICIOS PROFESIONALES AL FONDO DE DESARROLLO LOCAL LA CANDELARIA, PARA FORTALECER Y PROMOVER ESTRATEGIAS DE IMPLEMENTACION, APLICACION Y CAPACITACION A LA COMUNIDAD Y DIFERENTES SECTORES, EN MATERIA DE NORMATIVIDAD REFERENTE AL ESTATUTO DEL CONSUMIDOR LEY 1480 DE 2011</t>
  </si>
  <si>
    <t>Calle 19 # 7 - 48. Piso 13. Edificio COVINOC</t>
  </si>
  <si>
    <t>FDLC-CPS-041-2019</t>
  </si>
  <si>
    <t>CO1.PCCNTR.783883</t>
  </si>
  <si>
    <t>ABOGADO</t>
  </si>
  <si>
    <t>calle 23A bis # 83-25 apt 806</t>
  </si>
  <si>
    <t>luzamayac2167@gmail.com</t>
  </si>
  <si>
    <t>FDLC-CPS-042-2019</t>
  </si>
  <si>
    <t>CO1.PCCNTR.781160</t>
  </si>
  <si>
    <t>1. Clasificar los expedientes asignados por vigencia y tipologías: Espacio público, funcionamientode establecimientos de comercio Ley 232 de 1995 y obras urbanísticas, según la norma que regule cada tipología. 2. 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 3. Revisar jurídicamente los expedientes asignados, emitir el respectivo concepto de acuerdo con el análisis realizado y para establecer la actuación jurídica a seguir conforme con la naturaleza del proceso sancionatorio.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al Profesional que cumpla con el rol de supervisión estratégica de depuración e impulso procesal local de la Alcaldía,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“SIACTUA” el trámite realizado de los expedientes asignados, con el fin de dar el cierre respectivo. 10. Asistir a las reuniones a las que sea citado o designado, para la atención de los asuntos relacionados con el objeto contractual. 11. Presentarinformemensual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t>
  </si>
  <si>
    <t>ABOGADA CON ESPECIALIZACION EN DERECHO ADMINISTRATIVO</t>
  </si>
  <si>
    <t>PRESTAR SERVICIOS PROFESIONALES AL ÁREA DE GESTION POLICIVA DEL FONDO DE DESARROLLO LOCAL LA CANDELARIA, PARA FORTALECER Y PROMOVER ESTRATEGIAS DE IMPLEMENTACION, APLICACION Y CAPACITACION A LA COMUNIDAD Y DIFERENTES SECTORES, EN MATERIA DE NORMATIVIDAD REFERENTE AL CÓDIGO DE POLICIA Y FRENTES LOCALES DE SEGURIDAD</t>
  </si>
  <si>
    <t>CARRERA 6 No 17 A-07 sur apto 507</t>
  </si>
  <si>
    <t>FDLC-CPS-043-2019</t>
  </si>
  <si>
    <t>CO1.PCCNTR.781104</t>
  </si>
  <si>
    <t>1. Articular y coordinar con la comunidad y/o entidades distritales estrategias
e implementación del código de policía y/o Juntas Zonales de Seguridad. 2. Realizar capacitaciones con comunidad
de la localidad en temas relacionados con el código de policía y/o Juntas Zonales de Seguridad. 3. Desarrollar
programas comunitarios y/o actividades pedagógicas de convivencia en la localidad La Candelaria. 4. Apoyar al
Alcalde Local en todos los trámites administrativos y jurídicos relacionados con los despachos comisorios ordenados
por autoridad competente. 5. Brindar a la Alcaldía Local acompañamiento y asesoría en temas del Código de Policía
de acuerdo a todos los eventos y actividades de aglomeraciones y manifestaciones que no estén contempladas en el
Decreto 599 de 2013. 6. Proponer, participar, analizar, revisar y coordinar con las organizaciones sociales locales y las
entidades distritales los asuntos relacionados con la creación de los Frentes de Seguridad en la localidad e iniciativas
locales de prevención de las conflictividades, las violencias y el delito. 7. Proyectar respuesta a las peticiones de
comunidad y entes de control que le sean asignadas de conformidad con los términos establecidos por la normatividad.
8. Proyectar respuestas en las acciones de grupo, de tutela y populares que se presenten en el marco de las labores
asignadas al Grupo de Gestión Policiva. 9. Elaborar las respuestas de correspondencia que le sea asignada a
través del aplicativo Orfeo. 10. Realizar acompañamiento al Supervisor del Contrato en actividades que desarrolle el Fondo en la ejecución de sus actividades. 11. Asistir a las reuniones que se le cite con la puntualidad requerida.
12. Las demás que se le asignen y que surjan de la naturaleza del Contrato</t>
  </si>
  <si>
    <t>ABOGADO ESPECIALISTA EN DERECHO CONSTITUCIONAL</t>
  </si>
  <si>
    <t>Diagonal 3A No.1B-10 este </t>
  </si>
  <si>
    <t>FDLC-CPS-044-2019</t>
  </si>
  <si>
    <t>CO1.PCCNTR.780800</t>
  </si>
  <si>
    <t>: 1. Clasificar los expedientes asignados por
vigencia y tipologías: Espacio público, funciona-miento de establecimientos de comercio Ley 232 de 1995 y obras
urbanísticas, según la norma que regule cada tipología. 2. 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 3. Revisar jurídicamente los expedientes asignados, emitir el
respectivo concepto de acuerdo con el análisis realizado y para establecer la actuación jurídica a seguir con-forme
con la naturaleza del proceso sancionatorio.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al Profesional que cumpla con el rol de
supervisión estratégica de depuración e impulso procesal local de la Alcaldía,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t>
  </si>
  <si>
    <t>GADIEL FERNANDO CARRILLO ALDANA</t>
  </si>
  <si>
    <t> 3138065049</t>
  </si>
  <si>
    <t>FDLC-CPS-045-2019</t>
  </si>
  <si>
    <t>CO1.PCCNTR.781703</t>
  </si>
  <si>
    <t>1. Clasificar los expedientes asignados por vigencia y tipologías: Espacio público, funcionamiento de establecimientos de comercio Ley 232 de 1995 y obras urbanísticas, según la norma que regule cada tipología. 2. Proyectar los actos administrativos correspondientes, conforme con la normatividad vigente, que permitan decidir, depurar ydar cierre alos trámites procesales represados y presentarlos al Profesional que cumpla con el rol de supervisión estratégica de depuración e impulso procesal local de la Alcaldía Local, para su revisión. 3. Revisar jurídicamente los expedientes asignados, emitir el respectivo concepto de acuerdo con el análisis realizado y para establecer la actuación jurídica a
seguir conforme con la naturaleza del proceso sancionatorio. 4. Remitir a la instancia competente el expediente físico
para su respectivo trámite. 5. Analizar y determinar los expedientes asignados a partir de las causales de caducidad y/o
prescripción y/o pérdida de fuerza de ejecutoria del actoadministrativo. 6. Ajustar los proyectos de actos administrativos
a partir de las observaciones y/o modificaciones sugeridas al Profesional que cumpla con el rol de supervisión
estratégica de depuración e impulso procesal local de la Alcaldía, o quien este designe. 7. Elaborar en el formato
definido un resumen ejecutivo de lo actuado en los expedientes que por razones legales no se archivaron. 8. Apoyar
en los trámites necesarios a laAlcaldía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quehaya generado en cumplimiento del objeto y obligaciones contractuales. 13.Las
demás que se le asignen y que surjan de la naturaleza del Contrato.</t>
  </si>
  <si>
    <t>ABOGADO ESP. DERECHO PUBLICO ESP. PAZ Y DESARROLLO DEL TERRITORIO</t>
  </si>
  <si>
    <t>PRESTAR SERVICIOS DE APOYO ADMINISTRATIVO Y ASISTENCIAL AL ÁREA DE GESTIÓN DE DESARROLLO LOCAL, EN LOS PROCESOS DE COMPETENCIA DE LA OFICINA DE AMBIENTE DE LA ALCALDÍA LOCAL DE LA CANDELARIA</t>
  </si>
  <si>
    <t>ENIRIS ESTER ACOSTA ESQUIVEL</t>
  </si>
  <si>
    <t>Calle 16Hbis No.98-85</t>
  </si>
  <si>
    <t>acostaeniris@gmail.com</t>
  </si>
  <si>
    <t>FDLC-CPS-046-2019</t>
  </si>
  <si>
    <t>CO1.PCCNTR.781519</t>
  </si>
  <si>
    <t>03-03-01-15-06-38-1393-000</t>
  </si>
  <si>
    <t xml:space="preserve">Candealaria mejor para todos </t>
  </si>
  <si>
    <t>DANIELA ISABEL GONZALEZ PINZON</t>
  </si>
  <si>
    <t>CRA 29 N 4-06 </t>
  </si>
  <si>
    <t>danigonzalezpinzon@hotmail.com</t>
  </si>
  <si>
    <t>FDLC-CPS-047-2019</t>
  </si>
  <si>
    <t>CO1.PCCNTR.785844</t>
  </si>
  <si>
    <t>ADMINISTRADORA DE EMPRESAS</t>
  </si>
  <si>
    <t>NELLY PARRA TOCORA</t>
  </si>
  <si>
    <t>carrera 5 No.6 B-50 apt.638 </t>
  </si>
  <si>
    <t>nellycillapilla@hotmail.com</t>
  </si>
  <si>
    <t>FDLC-CPS-048-2019</t>
  </si>
  <si>
    <t>CO1.PCCNTR.785776</t>
  </si>
  <si>
    <t>: 1. Apoyar al Alcalde Local en el control de la administración de actividades que se realicen en la casa comunitaria, de acuerdo a la autorización previa otorgada por el Fondo de Desarrollo Local de La Candelaria. Dicho apoyo incluye la verificación de cumplimiento de horarios de actividades, utilización de bienes de la casa comunitaria y verificación de su cuidado. 2. Prestar asistencia y apoyo técnico al Despacho del Alcalde Local en la construcción y elaboración de presentaciones audiovisuales e informes que consoliden la gestión de las Casas Comunitarias de la Localidad de La Candelaria. 3. Prestar apoyo técnico para la elaboración de informes de evaluación de los servicios que se prestan y las actividades que se realizan a través de las Casas Comunitarias de la Localidad de la Candelaria, de acuerdo con los requerimientos realizados. 4. Asegurar la prestación del servicio de la Casa Comunitaria según cronogramas autorizados por el supervisor y/o apoyo a la supervisión que se deberán enviar semanalmente y publicado en la sede de la casa comunitaria. 5. Apoyar cualquier solicitud sobre el préstamo del espacio de las casas comunitarias de la localidad, siempre y cuando haya disponibilidad; así como en la custodia de los bienes y enseres asignados a las mismas. 6. Apoyar las actividades que involucren a las personas de la tercera edad, realización de eventos culturales y lúdicos dirigidos a jóvenes y niños del barrio de cobertura. 7. Coordinar con el almacén del FDLC los diferentes requerimientos de elementos y bienes que solicite la comunidad para desarrollar las actividades en las casas comunitarias de la localidad en cumplimiento al reglamento interno. 8. Informar a la administración local cualquier eventualidad o situación que se presente en las casas comunitarias de la localidad diferente al objetivo que se desarrolla en las casas comunitarias de conformidad con el Acuerdo Local 006 de 2013. 9. Las demás que le sean asignadas por el supervisor y/o apoyo a la supervisión que se deriven de la naturaleza del contrato. C</t>
  </si>
  <si>
    <t>FDLC-CPS-049-2019</t>
  </si>
  <si>
    <t>CO1.PCCNTR.785872</t>
  </si>
  <si>
    <t>1. Clasificar los expedientes asignados por vigencia y tipologías: Espacio público, funcionamiento de establecimientos de comercio Ley 232 de 1995 y obras urbanísticas, según la norma que regule cada tipología. 2. Proyectar los actos administrativos correspondientes, conforme con la normatividad vigente, que permitan decidir, depurar y dar cierre a lostrámites procesalesrepresados y presentarlos al Profesional que cumpla con el rol de supervisión estratégica de depuración e impulso procesal local de la Alcaldía Local, para su revisión. 3. Revisar jurídicamente los expedientes asignados, emitir el respectivo concepto de acuerdo con el análisis realizado y para establecer la actuación jurídica a seguir conforme con la naturaleza del proceso sancionatorio. 4. Remitir a la instancia competente el expediente físico para su respectivo trámite. 5. Analizar y determinarlos expedientes asignados a partir de las causales de caducidad y/o prescripción y/o pérdida de fuerza de ejecutoria del acto administrativo. 6. Ajustar los
proyectos de actos administrativos a partir de las observaciones y/o modificaciones sugeridas al Profesional
que cumpla con el rol de supervisión estratégica de depuración e impulso procesal local de la Alcaldía, o
quien estedesigne. 7. Elaborar en el formato definido un resumen ejecutivo de lo actuado en los expedientes
que por razones legales no se archivaron. 8. Apoyar en lostrámites necesarios a la Alcaldía Local para surtir
el trámite de notificación personal y mediante edicto de los actos administrativos y decisiones, en lostérminos
de la Ley 1437 de 2011. 9. Registrar en el Aplicativo “SI ACTUA” el trámite realizado de los expedientes
asignados, con elfin de dar el cierre respectivo. 10. Asistir a lasreuniones a las que sea citado o designado, para
la atención de los asuntos relacionados con el objeto contractual. 11. Presentar informe mensual de las
actividades realizadas en cumplimiento de las obligaciones pactadas. 12. Entregar, mensualmente, el archivo
de los documentossuscritos que haya generado en cumplimiento del objeto y obligaciones contractuales. 13.
Las demás que se le asignen y que surjan de la naturaleza del Contrato.</t>
  </si>
  <si>
    <t>ABOGADA ESPECIALISTA EN DERECHO PUBLICO</t>
  </si>
  <si>
    <t>CANCELADO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</si>
  <si>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</si>
  <si>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carrera 72 No.57B-85sur interior 10 apt 101</t>
  </si>
  <si>
    <t>FDLC-CPS-051-2019</t>
  </si>
  <si>
    <t>CO1.PCCNTR.790620</t>
  </si>
  <si>
    <t>03-03-01-15-01-03-1386-000</t>
  </si>
  <si>
    <t>Subsidio Bono Tipo C</t>
  </si>
  <si>
    <t xml:space="preserve">TRABAJADORA SOCIAL 3 </t>
  </si>
  <si>
    <t>PRESTACION DE SERVICIOS PARA LIDERAR Y GARANTIZAR LA IMPLEMENTACIÓN Y SEGUIMIENTO DE LOS PROCESOS Y PROCEDIMIENTOS DEL SERVICIO SOCIAL</t>
  </si>
  <si>
    <t>FDLC-CPS-052-2019</t>
  </si>
  <si>
    <t>CO1.PCCNTR.791047</t>
  </si>
  <si>
    <t>11 meses 15 dias</t>
  </si>
  <si>
    <t>1 MES 2 DIAS</t>
  </si>
  <si>
    <t>PSICOLOGA CON ESPECIALIZACION EN DERECHOS HUMANOS Y ESPECIALIZACION UNTERDISCIPLINAR EN VIOLENCIA INTRAFAMILIAR</t>
  </si>
  <si>
    <t>PRESTACIÓN DE SERVICIOS PROFESIONALES PARA APOYAR AL EQUIPO DE PRENSA Y COMUNICACIONES DE LA ALCALDÍA LOCAL EN LA REALIZACIÓN Y PUBLICACIÓN DE CONTENIDOS DE REDES SOCIALES Y CANALES DE DIVULGACIÓN DIGITAL (SITIO WEB) DE LA ALCALDÍA LOCAL</t>
  </si>
  <si>
    <t>carrera 123 No.130C-56</t>
  </si>
  <si>
    <t>FDLC-CPS-053-2019</t>
  </si>
  <si>
    <t>CO1.PCCNTR.796764</t>
  </si>
  <si>
    <t>03-03-01-15-07-45-1395-000</t>
  </si>
  <si>
    <t>PROFESIONAL EN COMUNICACIÓN SOCIAL Y PERIODISMO</t>
  </si>
  <si>
    <t xml:space="preserve">DEIVIS ARAVIT GORDILLO GUTIERREZ </t>
  </si>
  <si>
    <t>AVENIDA 3 NO 38 B 17 PISO 2</t>
  </si>
  <si>
    <t>gdeivisg@gmail.com</t>
  </si>
  <si>
    <t>FDLC-CPS-054-2019</t>
  </si>
  <si>
    <t>CO1.PCCNTR.797534</t>
  </si>
  <si>
    <t>PRESTACION DE SERVICIOS ASISTENCIALES PARA APOYAR LA GESTIÓN LOCAL Y TERRITORIAL DE LOS TEMAS DE SEGURIDAD Y CONVIVENCIA CIUDADANA, EN EL MARCO DEL PLAN DE DESARROLLO 2017-2020, PROYECTO SEGURIDAD Y CONVIVENCIA PARA TODOS 1392</t>
  </si>
  <si>
    <t>LEIDY TATIANA ALARCON MORENO</t>
  </si>
  <si>
    <t>Cra. 3este No.9-44 Bogotá</t>
  </si>
  <si>
    <t>tatianaalarcon8@gmail.com</t>
  </si>
  <si>
    <t>FDLC-CPS-055-2019</t>
  </si>
  <si>
    <t>CO1.PCCNTR.808200</t>
  </si>
  <si>
    <t>12 DIAS</t>
  </si>
  <si>
    <t>TECNOLOGO EN GESTION EPRESARIAL</t>
  </si>
  <si>
    <t>Calle 9A No.4este-36</t>
  </si>
  <si>
    <t>FDLC-CPS-056-2019</t>
  </si>
  <si>
    <t>CO1.PCCNTR.806729</t>
  </si>
  <si>
    <t>1. Garantizar toda la logística necesaria para llevar a cabo la realización de cada uno de los eventos de inversión y de gestión que se requiera por parte del Fondo de Desarrollo Local y la comunidad en general. 2. Brindar toda la colaboración necesaria para el fondo de desarrollo con el fin de realizar de manera satisfactoria cada uno de los eventos. 3. Garantizar la prestación del servicio de logística para la realización de los eventos requeridos por el FONDO y la comunidad, solicitados de manera escrita. 4. Garantizar que se tomaran todas las medidas necesarias para la adecuada prestación del servicio para cada uno de los eventos de logística. 5. Contar con el equipo y elementos necesarios para el correcto desarrollo de los eventos locales. 6. Velar por el correcto cumplimiento y funcionamiento de todos los permisos elaborados por terceros para la ejecución de los eventos locales. 7. Garantizar que</t>
  </si>
  <si>
    <t>FDLC-CPS-057-2019</t>
  </si>
  <si>
    <t>CO1.PCCNTR.811299</t>
  </si>
  <si>
    <t>los sitios, lugares y espacios donde se desarrollen los eventos cumplan con las condiciones</t>
  </si>
  <si>
    <t>JOHAN ESTIVEN PEÑA RUGE </t>
  </si>
  <si>
    <t>CARREA 4 ESTE # 9A 03</t>
  </si>
  <si>
    <t>johanvicejacegipto@gmail.com</t>
  </si>
  <si>
    <t>FDLC-CPS-058-2019</t>
  </si>
  <si>
    <t>CO1.PCCNTR.812939</t>
  </si>
  <si>
    <t>necesarias para el desarrollo de cada evento. 8. Garantizar la revisión previa de las instalaciones y</t>
  </si>
  <si>
    <t>TECNICO RECURSOS HUMANOS</t>
  </si>
  <si>
    <t>NATHALIA PAOLA BENÍTEZ VELÁSQUEZ</t>
  </si>
  <si>
    <t>Carrera 83 No. 69 A 45</t>
  </si>
  <si>
    <t>nathaliapaoj.raf@hotmail.com</t>
  </si>
  <si>
    <t>FDLC-CPS-059-2019</t>
  </si>
  <si>
    <t>CO1.PCCNTR.817711</t>
  </si>
  <si>
    <t>1. Clasificar los expedientes asignados por vigencia y tipologías: Espacio público, funciona-miento de establecimientos de comercio Ley 232 de 1995 y obras urbanísticas, según la norma que regule cada tipología. 2. 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 3. Revisar jurídicamente los expedientes asignados, emitir el respectivo concepto de acuerdo con el análisis realizado y para establecer la actuación jurídica a seguir con-forme con la naturaleza del proceso sancionatorio.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al Profesional que cumpla con el rol de supervisión estratégica de depuración e impulso procesal local de la Alcaldía,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t>
  </si>
  <si>
    <t>PRESTAR SERVICIOS PROFESIONALES PARA APOYAR AL PROMOTOR DE SEGURIDAD EN LA FORMUACIÓN, PRESENTACIÓN, EVALUACIÓN Y SEGUIMIENTO DE LOS PROYECTOS DE SEGURIDAD Y PARTICIPACION QUE TENGA EL FONDO DE DESARROLLO LOCAL LA CANDELARIA, LIDERADOS POR EL AREA PLANEACION DEL FONDO DE DESARROLLO LOCAL</t>
  </si>
  <si>
    <t>ANA MARIA FORERO IBAÑEZ</t>
  </si>
  <si>
    <t>CALLE 11 A # 79 A 60</t>
  </si>
  <si>
    <t>anamariaib08@gmail.com</t>
  </si>
  <si>
    <t>FDLC-CPS-060-2019</t>
  </si>
  <si>
    <t>CO1.PCCNTR.813010</t>
  </si>
  <si>
    <t>15 DIAS CALENDARIO</t>
  </si>
  <si>
    <t>se cuente con el personal necesario para el desarrollo de cada uno de los eventos locales. 10. Coordinar</t>
  </si>
  <si>
    <t>PROFESIONAL EN GOBIERNO Y REALACIONES INTERNACIONALES</t>
  </si>
  <si>
    <t>PRESTAR SUS SERVICIOS DE APOYO EN LA SUPERVISIÓN DE LAS TAREAS OPERATIVAS DE CARÁCTER ARCHIVÍSTICO DESARROLLADAS EN LA ALCALDÍA LOCAL PARA GARANTIZAR LA APLICACIÓN CORRECTA DE LOS PROCEDIMIENTOS TÉCNICOS</t>
  </si>
  <si>
    <t>Calle 13B bis No.1-14</t>
  </si>
  <si>
    <t>leo515@outlook.com</t>
  </si>
  <si>
    <t>FDLC-CPS-061-2019</t>
  </si>
  <si>
    <t>CO1.PCCNTR.815778</t>
  </si>
  <si>
    <t>07/02/20019</t>
  </si>
  <si>
    <t>20 DIAS CALENDARIO</t>
  </si>
  <si>
    <t>el montaje, desmontaje y transporte necesario y dispuesto por el Fondo de Desarrollo Local para la</t>
  </si>
  <si>
    <t xml:space="preserve">TECNOLOGO EN GESTION DOCUMENTAL </t>
  </si>
  <si>
    <t>PRESTACIÓN DE SERVICIOS PROFESIONALES PARA APOYAR AL ALCALDE(SA) LOCAL EN LA PROMOCIÓN, ACOMPAÑAMIENTO, COORDINACIÓN Y ATENCIÓN DE LAS INSTANCIAS DE COORDINACIÓN INTERINSTITUCIONALES Y LAS INSTANCIAS DE PARTICIPACIÓN LOCALES, ASÍ COMO LOS PROCESOS COMUNITARIOS EN LA LOCALIDAD</t>
  </si>
  <si>
    <t>calle 18 # 1-98 apto 502</t>
  </si>
  <si>
    <t>ismael.rengifo@gobiernobogota.gov.co</t>
  </si>
  <si>
    <t>FDLC-CPS-062-2019</t>
  </si>
  <si>
    <t>CO1.PCCNTR.817683</t>
  </si>
  <si>
    <t>debida ejecución en cada uno de los eventos. 11. Asistir y participar activamente en las reuniones,</t>
  </si>
  <si>
    <t>ECONOMISTA ESPECIALISTA EN GERENCIA SOCIAL</t>
  </si>
  <si>
    <t>Germán Malagón Suarez</t>
  </si>
  <si>
    <t>Calle 64 C Sur No 35-16</t>
  </si>
  <si>
    <t>germanmalagon@hotmail.com</t>
  </si>
  <si>
    <t>FDLC-CPS-063-2019</t>
  </si>
  <si>
    <t>CO1.PCCNTR.815746</t>
  </si>
  <si>
    <t>mesas de trabajo y demás jornadas convocadas por el Fondo de Desarrollo local de La Candelaria</t>
  </si>
  <si>
    <t>ABOGADO ESPECIALISTA EN DERECHO LABORAL</t>
  </si>
  <si>
    <t>Calle 13 sur No.6-65 Bogota</t>
  </si>
  <si>
    <t>FDLC-CPS-064-2019</t>
  </si>
  <si>
    <t>CO1.PCCNTR.815730</t>
  </si>
  <si>
    <t>con la debida preparación, disposición y puntualidad. 12. Las demás que le indique la Supervisión del</t>
  </si>
  <si>
    <t>TECNICO EN AUDIO Y SONIDO</t>
  </si>
  <si>
    <t>PRESTACION DE SERVICIOS PROFESIONALES PARA FORTALECER LA ETAPA CONTRACTUAL Y POSCONTRACTUAL DE LOS CONTRATOS CELEBRADOS POR EL FONDO DE DESARROLLO LOCAL DE LA CANDELARIA, APOYANDO SU SUPERVISIÓN Y LIQUIDACIÓN DE ACUERDO A LOS PROCEDIMIENTOS ESTABLECIDOS EN LA NORMATIVIDAD VIGENTE</t>
  </si>
  <si>
    <t>SANDRO WILLIAM GONZALEZ CEDIDO A CARMEN ANAYA DE CASTELLANOS</t>
  </si>
  <si>
    <t>79652815/  26757050</t>
  </si>
  <si>
    <t xml:space="preserve">Calle 5B sur No.3A-21 apt 1003 </t>
  </si>
  <si>
    <t>FDLC-CPS-065-2019</t>
  </si>
  <si>
    <t>CO1.PCCNTR.818657</t>
  </si>
  <si>
    <t>25 dias</t>
  </si>
  <si>
    <t>Contrato y que se deriven o tengan relación con la naturaleza y objeto del Contrato.</t>
  </si>
  <si>
    <t xml:space="preserve">INDIRA BETANCOURT MACAUSE </t>
  </si>
  <si>
    <t>Calle 6F 1-45</t>
  </si>
  <si>
    <t>inbemac@hotmail.com</t>
  </si>
  <si>
    <t>INDIRA BETANCOURT MACUASE</t>
  </si>
  <si>
    <t>FDLC-CPS-066-2019</t>
  </si>
  <si>
    <t>CO1.PCCNTR.823635</t>
  </si>
  <si>
    <t>TECNOLOGO EN ADMINISTRACION DE EMPRESAS</t>
  </si>
  <si>
    <t>JOSÉ JAVIER MESA CÉSPEDES</t>
  </si>
  <si>
    <t>FDLC-CPS-067-2019</t>
  </si>
  <si>
    <t>CO1.PCCNTR.820907</t>
  </si>
  <si>
    <t xml:space="preserve">1 MES </t>
  </si>
  <si>
    <t>13 DIAS</t>
  </si>
  <si>
    <t xml:space="preserve"> 3 MESES</t>
  </si>
  <si>
    <t xml:space="preserve">1. Apoyar al Alcalde(sa)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Alcalde(sa) Local y la SCJ. 2.Asistir a las reuniones del Consejo Local de Seguridad, apoyar el desarrollo de las mismas, llevar el control y custodia de las actas y hacer seguimiento al cumplimiento de los compromisos adquiridos por la Alcaldía y demás miembros de Consejo. 3. Gestionar, analizar y revisar, en coordinación con las organizaciones sociales de la localidad y las entidades Distritales, las iniciativas y sugerencias de la comunidad respecto de los asuntos de seguridad y convivencia ciudadana. 4. Realizar el monitoreo constante del comportamiento de la seguridad, convivencia y percepción de seguridad en los territorios de la localidad. 5.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Participar, propender por el cumplimiento y hacer seguimiento a las metas del Plan de Gestión Local relacionadas con seguridad, convivencia y justicia. 7. Revisar, analizar y conceptuar sobre la información relacionada con la situación de convivencia y seguridad ciudadana de la localidad, promoviendo y coordinando la caracterización de las problemáticas y la difusión de la información a nivel distrital. 8. Revisar, analizar y conceptuar sobre de los informes presentados al Alcalde(sa) Local, en temas relacionados con seguridad, convivencia y justicia, cuando así lo solicite la Alcaldía Local. 9. Ejecutar las supervisiones que le sean asignadas relacionadas con seguridad, convivencia y justicia, cumpliendo con los manuales y normas existentes. 10.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(la) Alcalde(sa) Local. 11. Apoyar la supervisión e interventoría de contratos o
convenios relacionados con seguridad y convivencia que le sean designados por el Alcalde(sa) Local, conforme con
lo establecido en el Manual de Supervisión e Interventoría de la Secretaría Distrital de Gobierno. 12. Convocar y apoyar
la instalación y el desarrollo de los Puestos de Mando Unificado - PMU, de responsabilidad de la Alcaldía Local, de
acuerdo con la normatividad vigente y las instrucciones que le imparta el (la) Alcalde(sa) Local. 13. Asistir y apoyar, al
Alcalde(sa) Local o a quien este designe, en las reuniones de carácter externo o interno, diligencias, visitas y operativos
que se requieran. 14. Apoyar la implementación del Capítulo Local del Plan Integral de Seguridad, Convivencia y
Justicia Distrital, realizar su seguimiento y actualización, de conformidad con las instrucciones que le imparta el (la)
Alcalde(sa) Local. 15. Promover, convocar, participar, hacer seguimiento y registrar, en coordinación con la SCJ, las
Juntas Zonales de Seguridad, según la normativa que las reglamenta. 16. Asistir a las reuniones a las que sea citado
o designado, para la atención de los asuntos relacionados con el objeto contractual. 17. Presentar informe mensual de
las actividades realizadas en cumplimiento de las obligaciones pactadas. 18. Entregar, mensualmente, el archivo de
los documentos suscritos que haya generado en cumplimiento del objeto y obligaciones contractuales. 19. Las demás
que le sean asignadas por el supervisor y/o apoyo a la supervisión que se deriven de la naturaleza del contrato. </t>
  </si>
  <si>
    <t>Carrera 12H No.22-34 Sur</t>
  </si>
  <si>
    <t>FDLC-CPS-068-2019</t>
  </si>
  <si>
    <t>CO1.PCCNTR.820529</t>
  </si>
  <si>
    <t>3 MESES A PARTIR DEL 28/10/2019 FECHA REINICIO 28/01/2019</t>
  </si>
  <si>
    <t>TECNICO EN ADMINSITRACION DOCUMENTAL - ABOGADA</t>
  </si>
  <si>
    <t>calle10A No.4este-25 Bogotá</t>
  </si>
  <si>
    <t>lore01pf17@gmail.com</t>
  </si>
  <si>
    <t>FDLC-CPS-069-2019</t>
  </si>
  <si>
    <t>CO1.PCCNTR.821208</t>
  </si>
  <si>
    <t>1. 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 2. Apoyar la ejecución en campo de las actividades de entrega de publicidad, encuestas, convocatoria puerta a puerta, material e información sobre los proyectos de inversión del Fondo de Desarrollo Local de la Candelaria, que contribuya a mejorar la seguridad, convivencia y procesos comunitarios entre otras que se requieran. 3. Brindar apoyo y prestar sus servicios al plan integral de seguridad y convivencia del distrito de acuerdo a las instrucciones de la Alcaldía Local de La Candelaria. 4. Apoyar el proceso y desarrollo de las diferentes actividades previstas en cada uno de los componentes y actividades desarrolladas en el marco de proyecto 1392 denominado: SEGURIDAD Y CONVIVENCIA PARA TODOS. 5. Apoyar a la administración local en la identificación de problemáticas territoriales relacionadas con la seguridad y convivencia ciudadana, mediante el acompañamiento a espacios participativos como juntan zonales de seguridad y frentes de seguridad ciudadana. 6. Presentar los informes mensuales de actividades que evidencien el desarrollo del trabajo con la comunidad, así como los que se requieran sobre cada una de las actividades realizadas por el contratista y su estado de ejecución, con sus respectivos soportes. 7. Acompañar acciones operativas de inspección vigilancia y control adelantadas por la Alcaldía Local de la Candelaria. 8. Asistir a las capacitaciones convocadas por el Alcalde Local y Programas del sistema integrado de gestión, presentar las evidencias de la participación de las mismas. 9. Presentar los informes requeridos para la realización de los pagos y los demás que le sean solicitados, ante el funcionario que la supervisión o apoyo a la supervisión de la ejecución del contrato, con sus respectivos soportes anexando evidencia de tipo de digital. 10. Las demás que le sean asignadas por el supervisor, en el marco del objeto contractual</t>
  </si>
  <si>
    <t>PRESTACIÓN DE SERVICIOS PROFESIONALES PARA APOYAR JURÍDICAMENTE LA EJECUCIÓN DE LAS ACCIONES REQUERIDAS PARA EL TRÁMITE E IMPULSO PROCESAL DE LAS ACTUACIONES CONTRAVENCIONALES Y/O QUERELLAS QUE CURSEN EN LAS INSPECCIÓN DE POLICÍA DE LA LOCALIDAD DE LA CANDELARIA</t>
  </si>
  <si>
    <t>JOSE RICARDO PULGARIN ALVAREZ</t>
  </si>
  <si>
    <t>CALLE 44 # 7 - 82 APTO 501</t>
  </si>
  <si>
    <t>pulgarinalvarezjosericardo@gmail.com</t>
  </si>
  <si>
    <t>FDLC-CPS-070-2019</t>
  </si>
  <si>
    <t>CO1.PCCNTR.827676</t>
  </si>
  <si>
    <t>25 DIAS</t>
  </si>
  <si>
    <t>22 DIAS</t>
  </si>
  <si>
    <t>: 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 5. Registrar en el Aplicativo “SI ACTUA” el trámite realizado de los expedientes asignados, con el fin de darles cierre o el impulso respectivo. 6. Acompañar al Alcalde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Asistir a las reuniones a las que sea citado o designado, para la atención de los asuntos relacionados con el objeto contractual. 8. Presentar informe mensual de las actividades realizadas en cumplimiento de las obligaciones pactadas. 9. Entregar, mensualmente, el archivo de los documentos suscritos que haya generado en cumplimiento del objeto y obligaciones contractuales. 10. Las demás que se le asignen y que surjan de la naturaleza del Contrato</t>
  </si>
  <si>
    <t>PRESTACIÓN DE SERVICIOS PARA APOYAR LAS LABORES DE ENTREGA Y RECIBO DE LAS COMUNICACIONES EMITIDAS POR LA INSPECCIÓN DE POLICÍA DE LA LOCALIDAD</t>
  </si>
  <si>
    <t>JORGE HERRERA PINILLA</t>
  </si>
  <si>
    <t>Carrera 1 Nº 12D-85</t>
  </si>
  <si>
    <t>joryross@hotmail.com</t>
  </si>
  <si>
    <t>FDLC-CPS-071-2019</t>
  </si>
  <si>
    <t>CO1.PCCNTR.830767</t>
  </si>
  <si>
    <t>6 MESES</t>
  </si>
  <si>
    <t>1. Distribuir y entregar las comunicaciones externas e internas, avisos y documentos que tengan origen o destino en las Inspecciones de Policía de la Localidad, dentro de los plazos que se le fijen para el efecto. 2. Verificar que las comunicaciones externas e internas, avisos y documentos que recibe y entrega se encuentren completos, organizados, foliados y debidamente relacionados en las planillas respectivas. 3. Establecer, diariamente, el itinerario de entrega de las comunicaciones externas e internas, avisos y documentos, atendiendo el orden de prioridad que le haya indicado el correspondiente Inspector de Policía. 4. Verificar que las comunicaciones externas e internas, avisos y documentos relacionados en las planillas de envío se encuentren efectivamente entregados, cerrar y archivar las planillas. 5. Entregar al Centro de Documentación e Información -CDI de la localidad, los acuses de recibo de las comunicaciones externas e internas y documentos, dentro de los plazos que se le fijen para el efecto, para su digitalización en el Aplicativo de Gestión Documental-ORFEO de la Secretaría Distrital de Gobierno. 6. Cumplir con el Manual para el Trámite de Comunicaciones de la Secretaría Distrital de Gobierno o normas que la modifiquen, adicionen o complementen. 7. Asistir a reuniones de capacitación y entrenamiento que sean convocadas por el grupo de Gestión Documental –Dirección Administrativa de la Secretaría Distrital de Gobierno.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Realizar el registro y reparto en el aplicativo SI ACTÚA y posterior verificación en el Sistema Nacional de Medidas Correctivas de los documentos, comparendos, apelaciones y querellas que llegan a la Alcaldía Local de la Candelaria. 12. Apoyar en la actualización del aplicativo SI ACTUA para la realización del reparto al Consejo de Justicia. 13. Dar correcta atención y orientación a la ciudadanía de manera personal y telefónica. 14. Las demás que se le asignen y que surjan de la naturaleza del Contrato</t>
  </si>
  <si>
    <t>ABOGADO ESPECIALISTA EN DERECHO TRIBUTARIO Y ESPECIALISTA EN DERECHO DE COMUNICACIONES Y ESPECIALISTA EN DERECHO DE LA ECONOMIA Y EL MERCADO</t>
  </si>
  <si>
    <t>MAURICIO NICOLAS RICAURTE BENITEZ</t>
  </si>
  <si>
    <t>calle 187-35-62 Apto 201</t>
  </si>
  <si>
    <t>Mauricio.ricaurte@hotmail.com</t>
  </si>
  <si>
    <t>FDLC-CPS-072-2019</t>
  </si>
  <si>
    <t>CO1.PCCNTR.833997</t>
  </si>
  <si>
    <t xml:space="preserve">1. Apoyar al Alcalde(sa) Local en todas las actividades tendientes a lograr la recuperación del espacio público. 2. Asistir a las reuniones del Consejo Local de Seguridad, apoyar el desarrollo de las mismas, ll hacer seguimiento al cumplimiento de los compromisos adquiridos por la Alcaldía y demás miembros de Consejo. 3. Gestionar, analizar y revisar, en coordinación con las organizaciones sociales de la localidad y las entidades Distritales, las iniciativas y sugerencias de la comunidad respecto de los asuntos de  establecimiento de espacio público. 4. Realizar el monitoreo y seguimiento permanente al espacio público de la localidad. 5.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Proyectar
y elaborar respuesta a las peticiones y requerimientos de comunidad, entes de control, autoridades judiciales y administrativas en materia de espacio público en del eje ambiental y carrera séptima de la localidad de La Candelaria. 7. Revisar, analizar y conceptuar sobre la información relacionada con espacio público del Eje
Ambiental y Carrera 7, promoviendo y coordinando la caracterización de las problemáticas y la difusión de la información a nivel distrital. 8. Adelantar, impulsar, proyectar todas las actuaciones administrativas tendientes a la recuperación del espacio público del eje ambiental y carrera séptima de la localidad de La Candelaria. 9.
Ejecutar las supervisiones que le sean asignadas relaciionadas con seguridad, convivencia y justicia, cumpliendo con los manuales y normas existentes. 10. Las demás que le sean asignadas por el supervisor y/o apoyo a la supervisión que se deriven de la naturaleza del contrato. </t>
  </si>
  <si>
    <t>magonzalez820@gmial.com</t>
  </si>
  <si>
    <t>FDLC-CPS-073-2019</t>
  </si>
  <si>
    <t>CO1.PCCNTR.840806</t>
  </si>
  <si>
    <t>11/02/219</t>
  </si>
  <si>
    <t>Cra.13 No.72-22sur Bogotá</t>
  </si>
  <si>
    <t>laurarestrepogonzalez@hotmail.com</t>
  </si>
  <si>
    <t>FDLC-CPS-074-2019</t>
  </si>
  <si>
    <t>CO1.PCCNTR.867137</t>
  </si>
  <si>
    <t>10 MESES 2 DIAS</t>
  </si>
  <si>
    <t xml:space="preserve">Gobierno local legitimo </t>
  </si>
  <si>
    <t>ECONOMISTA</t>
  </si>
  <si>
    <t>ALVARO JAVIER SIERRA SANTOS</t>
  </si>
  <si>
    <t>CALLE 7 No 5 51 Int 3N Apto 602</t>
  </si>
  <si>
    <t>santos.javier@hotmail.es</t>
  </si>
  <si>
    <t>FDLC-CPS-075-2019</t>
  </si>
  <si>
    <t>CO1.PCCNTR.852808</t>
  </si>
  <si>
    <t>TECNOLO EN PLANIFICACION, GESTION Y CREACION DE EMPRESAS</t>
  </si>
  <si>
    <t>SUMINISTRO</t>
  </si>
  <si>
    <t>CONTRATAR EL SUMINISTRO DE SERVICIOS DE COMBUSTIBLES DE GASOLINA Y A.C.P.M. PARA LOS VEHICULOS DE PROPIEDAD DEL FONDO DE DESARROLLO LOCAL LA CANDELARIA</t>
  </si>
  <si>
    <t xml:space="preserve">Carrera 22 No 87 - 69 </t>
  </si>
  <si>
    <t>6345170  ext 5190</t>
  </si>
  <si>
    <t>ccenacional@autogas.com.co</t>
  </si>
  <si>
    <t xml:space="preserve">GUSTAVO ENRIQUE MENDIETA </t>
  </si>
  <si>
    <t>ORDEN DE COMPRA 35780</t>
  </si>
  <si>
    <t>12  Y/O HASTA AGOTAR PRESUPUESTO</t>
  </si>
  <si>
    <t>3-1-2-02-01-02-0003-000</t>
  </si>
  <si>
    <t>Productos de hornos de coque, de refinacion de petroleo y combustible</t>
  </si>
  <si>
    <t>N.A</t>
  </si>
  <si>
    <t xml:space="preserve">OMAR ALEXANDER RUÍZ BARRERA </t>
  </si>
  <si>
    <t xml:space="preserve">Transversal 14 a este No 54 C - 50 </t>
  </si>
  <si>
    <t>omaralexanderruizbarre@gmail.com</t>
  </si>
  <si>
    <t>FDLC-CPS-077-2019</t>
  </si>
  <si>
    <t>CO1.PCCNTR.860163</t>
  </si>
  <si>
    <t>TECNICO EN INSTALACION DE REDES MASIVAS</t>
  </si>
  <si>
    <t>PRESTACIÓN DE SERVICIOS PROFESIONALES PARA APOYAR AL ALCALDE LOCAL EN LOS PROYECTOS, ACCIONES Y ESTRATEGIAS CULTURALES, MUSICALES Y ARTÍSTICAS ENFOCADAS A LAS INSTANCIAS DE PARTICIPACIÓN DE LA LOCALIDAD LA CANDELARIA DE ACUERDO CON EL PROGRAMA "GOBERNANZA E INFLUENCIA LOCAL, REGIONAL E INTERNACIONAL 1389 CANDELARIA CULTURAL Y DEPORTIVA MEJOR PARA TODOS</t>
  </si>
  <si>
    <t>ELY DAVID MURILLO CORDOBA</t>
  </si>
  <si>
    <t>calle 12b·9-20</t>
  </si>
  <si>
    <t>ely.d.murillo@gmail.com</t>
  </si>
  <si>
    <t>FDLC-CPS-078-2019</t>
  </si>
  <si>
    <t>CO1.PCCNTR.863108</t>
  </si>
  <si>
    <t>1 MES Y 24 DIAS</t>
  </si>
  <si>
    <t>1. Implementar acciones culturales musicales y artísticas que fortalezcan el movimiento comunal al cualificar sus dignatarios y afiliados.2.Implementar acciones mediante la organización de espacios de escuelas de arte que ayuden a mantener la convivencia en el sector teniendo en cuenta los diversos grupos poblacionales que hagan parte de la comunidad.3.Implementar acciones culturales musicales y artísticas que fortalezcan en las instancias, organizaciones, expresiones sociales y tejido social de la localidad.4.Socializar las convocatorias vigentes de diversas entidades distritales o empresas privadas que desarrollen algún tipo de propuesta artística, sirviendo como intermediario y facilitando las rutas para que la ciudadanía de la localidad de la candelaria, las conozca y pueda acceder a sus beneficios.5.Implementar acciones culturales, musicales y artísticas que fortalezcan el modelo de democracia participativa.6.Articular las coordinaciones de la Alcaldía Local y otros actores de la comunidad Candelaria, con el fin de crear vínculos estratégicos que permitan el desarrollo participativo de la comunidad local dentro del programa de participación por medio del arte.7.Sensibilizar a la ciudadanía sobre la importancia de involucrarse en la discusión de asuntos políticos.8.Realizar las actividades adicionales que le asean asignadas por el supervisor y apoyo a la supervisión que se derivan de la naturaleza del contrato.</t>
  </si>
  <si>
    <t>PROFESIONAL EN HOTELERIA Y TURISM CON ESPECIALLIZACION EN PEDAGOGIA</t>
  </si>
  <si>
    <t>PRESTACIÓN DE SERVICIOS PROFESIONALES PARA FORTALECER LA ETAPA CONTRACTUAL Y POSCONTRACTUAL DE LOS CONTRATOS CELEBRADOS POR EL FONDO DE DESARROLLO LOCAL DE LA CANDELARIA, APOYANDO SU SUPERVISIÓN Y LIQUIDACIÓN DE ACUERDO A LOS PROCEDIMIENTOS ESTABLECIDOS EN LA NORMATIVIDAD VIGENTE</t>
  </si>
  <si>
    <t>DIEGO MAURICIO SARMIENTO-PEREZ TOLEDO</t>
  </si>
  <si>
    <t>carrera 5 este # 18-50 int. 1 bloque 1 apto 304</t>
  </si>
  <si>
    <t>diegosarmiento-perez@hotmail.com</t>
  </si>
  <si>
    <t>FDLC-CPS-079-2019</t>
  </si>
  <si>
    <t>CO1.PCCNTR.874753</t>
  </si>
  <si>
    <t>ABOGADO ESPECIALISTA EN DERECHO AMBIENTAL</t>
  </si>
  <si>
    <t xml:space="preserve">SEGUROS </t>
  </si>
  <si>
    <t>CONTRATAR LOS SEGUROS QUE AMPAREN LOS INTERESES PATRIMONIALES ACTUALES Y FUTUROS, ASÍ COMO LOS BIENES DE PROPIEDAD DE EL FONDO DE DESARROLLO LOCAL DE LA CANDELARIA, QUE ESTÉN BAJO SU RESPONSABILIDAD Y CUSTODIA Y AQUELLOS QUE SEAN ADQUIRIDOS PARA DESARROLLAR LAS FUNCIONES INHERENTES A SU ACTIVIDAD Y CUALQUIER OTRA PÓLIZA DE SEGUROS QUE REQUIERA LA ENTIDAD EN EL DESARROLLO DE SU ACTIVIDAD</t>
  </si>
  <si>
    <t>calle 100 No. 9 A - 45</t>
  </si>
  <si>
    <t>apuerto@solidaria.com.co</t>
  </si>
  <si>
    <t>FDLC-IMC-003-2019</t>
  </si>
  <si>
    <t>CO1.PCCNTR.880869</t>
  </si>
  <si>
    <t xml:space="preserve">137 dias calendario </t>
  </si>
  <si>
    <t>03-01-02-02-02-02-0001-012</t>
  </si>
  <si>
    <t>Otros servicios de seguros distintos de los seguros de vida n.c.p</t>
  </si>
  <si>
    <t xml:space="preserve">ADQUISICION DEL SERVCO INTEGRAL DE ASEO Y CAFETERIA PARA LAS INSTALACIONES DE PROPIEDAD DEL FONDO DE DESARROLLO LOCAL DE LA CANDELARIA </t>
  </si>
  <si>
    <t>UNION TEMPORAL SERVIEFICIENTE</t>
  </si>
  <si>
    <t>901030624-2</t>
  </si>
  <si>
    <t>Calle 103 No 45a - 14</t>
  </si>
  <si>
    <t>orden de compra 36399</t>
  </si>
  <si>
    <t>03-01-02-02-02-03-0005-002</t>
  </si>
  <si>
    <t xml:space="preserve">Servicios generales </t>
  </si>
  <si>
    <t>PRESTACIÓN DEL SERVICIO DE VIGILANCIA Y SEGURIDAD PRIVADA INTEGRAL PERMANENTE PARA TODOS LOS BIENES MUEBLES E INMUEBLES DE PROPIEDAD DE LA ENTIDAD, Y DE LOS QUE LEGALMENTE SEA O LLEGARE A SER RESPONSABLE EL FONDO DE DESARROLLO LOCAL DE LA CANDELARIA</t>
  </si>
  <si>
    <t>ADRIANA EDILMA ORDOÑEZ                        CC 39697537</t>
  </si>
  <si>
    <t>FDLC-LP-002-2019 </t>
  </si>
  <si>
    <t>CO1.PCCNTR.899828</t>
  </si>
  <si>
    <t>9 meses 10 dias</t>
  </si>
  <si>
    <t>1 MES 21 DIAS</t>
  </si>
  <si>
    <t>03-01-02-02-02-03-0005-001</t>
  </si>
  <si>
    <t xml:space="preserve">Servicios de proteccion </t>
  </si>
  <si>
    <t>CONTRATAR EL SEGURO DE VIDA GRUPO QUE AMPARE LOS EDILES DEL FONDO DE DESARROLLO LOCAL DE LA CANDELARIA</t>
  </si>
  <si>
    <t>POSITIVA COMPAÑIA DE SEGUROS S.A.</t>
  </si>
  <si>
    <t>Autopista Norte No. 94-72</t>
  </si>
  <si>
    <t>gerencia_seguros_de_vida@positiva.gov.co</t>
  </si>
  <si>
    <t>FDLC-IMC-004-2019</t>
  </si>
  <si>
    <t>CO1.PCCNTR.931927</t>
  </si>
  <si>
    <t>03-01-02-02-02-02-0001-005</t>
  </si>
  <si>
    <t xml:space="preserve">Servicios de seguros de vida colectiva de los ediles </t>
  </si>
  <si>
    <t>PRESTACION DE SERVICIOS ASISTENCIALES PARA APOYAR   LA GESTIÓN LOCAL Y TERRITORIAL DE LOS TEMAS DE SEGURIDAD Y CONVIVENCIA CIUDADANA, EN EL MARCO DEL PLAN DE DESARROLLO 2017-2020, PROYECTO SEGURIDAD Y CONVIVENCIA PARA TODOS 1392</t>
  </si>
  <si>
    <t xml:space="preserve">ROSALBA ALANDETE ALTAMAR </t>
  </si>
  <si>
    <t xml:space="preserve">Carrera 79 No 10D 95 </t>
  </si>
  <si>
    <t>sharba14@hotmail.com</t>
  </si>
  <si>
    <t>FDLC-CPS-084-2019</t>
  </si>
  <si>
    <t>19-12-9400350</t>
  </si>
  <si>
    <t xml:space="preserve">YENNY CRISTINA SERNA MEDINA </t>
  </si>
  <si>
    <t>Diagonal 47 A sur No 19 - 15</t>
  </si>
  <si>
    <t>yenny30,edu@hotmail.com</t>
  </si>
  <si>
    <t>FDLC-CPS-085-2019</t>
  </si>
  <si>
    <t>19-12-9416429</t>
  </si>
  <si>
    <t>TARCISIO TORO ZAMBRANO</t>
  </si>
  <si>
    <t>Calle 131 Bis No 95B - 38</t>
  </si>
  <si>
    <t>FDLC-CPS-086-2019</t>
  </si>
  <si>
    <t>19-12-9428824</t>
  </si>
  <si>
    <t>120 DIAS</t>
  </si>
  <si>
    <t xml:space="preserve">MANUEL ALEJANDRO MARTINEZ SABOGAL </t>
  </si>
  <si>
    <t>Carrera 1 Bis No 12D - 26</t>
  </si>
  <si>
    <t>alejjo@live.com</t>
  </si>
  <si>
    <t>FDLC-CPS-087-2019</t>
  </si>
  <si>
    <t>19-12-9440129</t>
  </si>
  <si>
    <t xml:space="preserve">CRISTIAN CHACIN CASTRO </t>
  </si>
  <si>
    <t xml:space="preserve">Carrera 13 C No 15 - 53 sur </t>
  </si>
  <si>
    <t>chacinitro@gmail.com</t>
  </si>
  <si>
    <t>FDLC-CPS-088-2019</t>
  </si>
  <si>
    <t>19-12-9477605</t>
  </si>
  <si>
    <t xml:space="preserve">EDITH CAROLINA FLOREZ MENDEZ </t>
  </si>
  <si>
    <t>Diagonal 28 Sur No 2 A - 28 este</t>
  </si>
  <si>
    <t>edithcarolinaflorezmendez@gmail.com</t>
  </si>
  <si>
    <t>FDLC-CPS-089-2019</t>
  </si>
  <si>
    <t>19-12-9477711</t>
  </si>
  <si>
    <t>SUMINISTRO A MONTO AGOTABLE DE REFRIGERIOS A PRECIOS UNITARIOS FIJOS, PARA EL FORTALECIMIENTO DE LA PARTICIPACIÓN Y DE LAS ACTIVIDADES DE PROMOCIÓN INSTITUCIONAL DE LA ALCALDÍA LOCAL DE LA CANDELARIA</t>
  </si>
  <si>
    <t xml:space="preserve">INVERSIONES ISVEL SAS </t>
  </si>
  <si>
    <t>901233668-8</t>
  </si>
  <si>
    <t>Carrera 71 B No 49A 52</t>
  </si>
  <si>
    <t>licitacionesisvel@gmail.com</t>
  </si>
  <si>
    <t>LADY TATIANA PEÑA FERNANDEZ                   CC 1033732449</t>
  </si>
  <si>
    <t>FDLC-IMC-007-2019</t>
  </si>
  <si>
    <t>CO1.PCCNTR.999301</t>
  </si>
  <si>
    <t>4 MESES Y/O HASTA AGOTAR RECURSOS</t>
  </si>
  <si>
    <t>2 meses 6 dias</t>
  </si>
  <si>
    <t>30/03/2020 o hasta agotar recursos</t>
  </si>
  <si>
    <t>3-3-1-15-07-45-1396-000</t>
  </si>
  <si>
    <t xml:space="preserve">Candelaria mas participativa </t>
  </si>
  <si>
    <t>“Aunar esfuerzos técnicos y administrativos entre el Fondo de Desarrollo Local de La Candelaria y la Superintendencia de Industria y Comercio, en calidad de Secretaria Técnica de la Red Nacional de Protección al Consumidor; para crear, poner en funcionamiento y mantener en plena operatividad una (1) Casa del Consumidor de Bienes y Servicios en la localidad de La Candelaria, al servicio de la comunidad en general y de los consumidores de la localidad.”</t>
  </si>
  <si>
    <t>ORQUESTA FILARMONICA DE BOGOTA</t>
  </si>
  <si>
    <t>899999281-1</t>
  </si>
  <si>
    <t>Calle 39Bis # 14 - 57</t>
  </si>
  <si>
    <t>288 34 66</t>
  </si>
  <si>
    <t>info@ofb.gov.co</t>
  </si>
  <si>
    <t>CAMILO BUSTAMANTE REYES CC 86.039.971</t>
  </si>
  <si>
    <t>Convenio Interadministrativo No. 1403 de 2019</t>
  </si>
  <si>
    <t>19-12-9632758</t>
  </si>
  <si>
    <t xml:space="preserve">SERA A PARTIR DEL CUMPLIMIENTO DE LOS REQUISITOS DE PERFECCIONAMIENTO Y LEGALIZACION A TRAVES DEL ACTA DE INICIO </t>
  </si>
  <si>
    <t>PRESTACIÓN DE SERVICIOS TÉCNICOS DE APOYO EN LA VISIBILIZACIÓN DE LA GESTIÓN TURÍSTICA Y CULTURAL DE LA CANDELARIA EN EL MARCO DE LA DECLARATORIA COMO ÁREA TURÍSTICA SOSTENIBLE</t>
  </si>
  <si>
    <t xml:space="preserve">Calle 63 No 73 - 13 </t>
  </si>
  <si>
    <t>FDLC-CPS-092-2019</t>
  </si>
  <si>
    <t>19-12-9629627</t>
  </si>
  <si>
    <t>3-3-1-15-01-11-1389-000</t>
  </si>
  <si>
    <t>TECNOLOGIA EN DIRECCION Y PRODUCCION DE TELEVISION</t>
  </si>
  <si>
    <t>PRESTACIÓN DE SERVICIOS ASISTENCIALES PARA APOYAR   LA GESTIÓN LOCAL Y TERRITORIAL DE LOS TEMAS DE SEGURIDAD Y CONVIVENCIA CIUDADANA, EN EL MARCO DEL PLAN DE DESARROLLO 2017-2020, PROYECTO SEGURIDAD Y CONVIVENCIA PARA TODOS 1392</t>
  </si>
  <si>
    <t>ANDRES FELIPE SUAREZ AVILA</t>
  </si>
  <si>
    <t xml:space="preserve">Calle 64J NO 86 - 56 </t>
  </si>
  <si>
    <t>pipesuarez,523@gmail.com</t>
  </si>
  <si>
    <t>FDLC-CPS-093-2019</t>
  </si>
  <si>
    <t>19-12-9635329</t>
  </si>
  <si>
    <t xml:space="preserve">FABIÁN ÁNDRES GONGORA DURAN </t>
  </si>
  <si>
    <t xml:space="preserve">Calle 17 No 13 - 06 </t>
  </si>
  <si>
    <t>3204963251-3138462658</t>
  </si>
  <si>
    <t>fabianndres22@hotmail.com</t>
  </si>
  <si>
    <t>FDLC-CPS-094-2019</t>
  </si>
  <si>
    <t>19-12-9636281</t>
  </si>
  <si>
    <t xml:space="preserve">ALEX DAVID AVENDAÑO OSORIO </t>
  </si>
  <si>
    <t xml:space="preserve">Calle 152 No 116-62 </t>
  </si>
  <si>
    <t>alexbta94@gmail.com</t>
  </si>
  <si>
    <t>FDLC-CPS-095-2019</t>
  </si>
  <si>
    <t>19-12-9636525</t>
  </si>
  <si>
    <t>REALIZAR LA SEGUNDA FASE DEL PROYECTO DE PEATONALIZACIÓN DE LA CALLE 10, EJECUTANDO A PRECIOS UNITARIOS FIJOS LA CONTINUACIÓN DE LA CONSTRUCCIÓN DE LA CALLE 10 ENTRE LAS CARRERAS 4 Y 5 Y CARRERAS 6 Y 7 EN LA LOCALIDAD DE LA CANDELARIA, EN BOGOTÁ D.C.</t>
  </si>
  <si>
    <t>CONSULTORIA Y CONSTRUCCION S.A.S</t>
  </si>
  <si>
    <t>AV KR 7 N° 127 - 48</t>
  </si>
  <si>
    <t>licitaciones2@conycon.com.co</t>
  </si>
  <si>
    <t>FDLC-LP-005-2019</t>
  </si>
  <si>
    <t>CO1.PCCNTR.1031227</t>
  </si>
  <si>
    <t>22/07/2019 </t>
  </si>
  <si>
    <t>2.629.454.601 </t>
  </si>
  <si>
    <t>INTERVENTORÍA TÉCNICA, ADMINISTRATIVA, FINANCIERA, SOCIAL, AMBIENTAL Y SISO DEL CONTRATO DE OBRA QUE SE DERIVE DE LA LICITACIÓN PUBLICA QUE TIENE POR OBJETO: REALIZAR SEGUNDA FASE DEL PROYECTO DE PEATONALIZACION DE LA CALLE 10, EJECUTANDO A PRECIOS UNITARIOS FIJOS LA CONTINUACION DE LA CONSTRUCCIÓN DE LA CALLE 10 ENTRE LAS CARRERAS 4 Y 5 Y CARRERAS 6 Y 7 EN LA LOCALIDAD DE LA CANDELARIA, EN BOGOTÁ D.C</t>
  </si>
  <si>
    <t>CONSORCIO INTER URBANO</t>
  </si>
  <si>
    <t>Carrera 49 No. 104 B - 49</t>
  </si>
  <si>
    <t>jmeloingenieria@gmail.com</t>
  </si>
  <si>
    <t>FDLC-CMA-006-2019</t>
  </si>
  <si>
    <t>CO1.PCCNTR.1031231</t>
  </si>
  <si>
    <t>SUMINISTRO DE BIENES Y SERVICIOS NECESARIOS PARA LA REALIZACIÓN DEL PROCESO DE FORMACIÓN “CANDELARIA AFRO MÁS PARTICIPATIVA -2019”, MEDIANTE EL DIÁLOGO DE SABERES EN PARTICIPACIÓN CIUDADANA Y POLÍTICAS PÚBLICAS DIRIGIDO A POBLACIÓN AFRODESCENDIENTE DE LA LOCALIDAD DE LA CANDELARIA</t>
  </si>
  <si>
    <t>FDLC-IMC-010-2019</t>
  </si>
  <si>
    <t>CO1.PCCNTR.1052129</t>
  </si>
  <si>
    <t>18.347.000,00 </t>
  </si>
  <si>
    <t>03-03-01-15-07-45-1396-000</t>
  </si>
  <si>
    <t>LA PREVISORA S.A. COMPAÑÍA DE SEGUROS</t>
  </si>
  <si>
    <t>CALLE 57 No.9-07</t>
  </si>
  <si>
    <t>licitacionessubgcomercial@previsora.gov.co</t>
  </si>
  <si>
    <t>FDLC-IMC-012-2019</t>
  </si>
  <si>
    <t>CO1.PCCNTR.1074722</t>
  </si>
  <si>
    <t xml:space="preserve">180 DIAS CALENDARIO </t>
  </si>
  <si>
    <t>03-01-02-02-02-0001-012</t>
  </si>
  <si>
    <t>CSS</t>
  </si>
  <si>
    <t>PREPRODUCCIÓN, PRODUCCIÓN, REALIZACIÓN, Y POSTPRODUCCIÓN TÉCNICA Y LOGÍSTICA DE LOS EVENTOS, FIESTAS Y FESTIVALES DE LA LOCALIDAD DE LA CANDELARIA, A TRAVÉS DE LA ADMINISTRACIÓN, EL ALQUILER Y SUMINISTRO LOS BIENES Y SERVICIOS NECESARIOS PARA SU DESARROLLO</t>
  </si>
  <si>
    <t>UT CANDELARIA 2019</t>
  </si>
  <si>
    <t>901.316.931-8</t>
  </si>
  <si>
    <t>licitaciones@feelingcompany.com</t>
  </si>
  <si>
    <t>FDLC-LP-009-2019</t>
  </si>
  <si>
    <t>CO1.PCCNTR.1077824</t>
  </si>
  <si>
    <t>03-03-01-15-01-11-1389-000</t>
  </si>
  <si>
    <t>Candelaria cultural y deportiva mejor para todos</t>
  </si>
  <si>
    <t xml:space="preserve">SELECCIÓN ABREVIADA MENOR CUANTIA </t>
  </si>
  <si>
    <t>SUMINISTRO DE BIENES Y SERVICIOS</t>
  </si>
  <si>
    <t>Suministro de bienes y servicios para llevar a cabo los eventos de promoción turística de la Localidad de La Candelaria para la vigencia 2019</t>
  </si>
  <si>
    <t>ASOCIACION DE DISCAPACITADOS FISICOS DEL SUR</t>
  </si>
  <si>
    <t>Carrera 101 A # 129 - 48</t>
  </si>
  <si>
    <t>licitacionesasodisfisur@gmail.com</t>
  </si>
  <si>
    <t>FDLC-SAMC-011-2019</t>
  </si>
  <si>
    <t>CO1.PCCNTR.1082160</t>
  </si>
  <si>
    <t>03-03-01-15-05-37-1394-000</t>
  </si>
  <si>
    <t>SUMINISTRO DE PAPELERÍA Y ARTÍCULOS RELACIONADOS PARA EL FUNCIONAMIENTO DE LA ALCALDÍA LOCAL DE LA CANDELARIA</t>
  </si>
  <si>
    <t>SOLUCIONES &amp; SUMINISTROS CR S.A.S</t>
  </si>
  <si>
    <t>CALLE 67#79-17</t>
  </si>
  <si>
    <t>FDLC-IMC-013-2019</t>
  </si>
  <si>
    <t>CO1.PCCNTR.1089942</t>
  </si>
  <si>
    <t>03-01-02-02-01-02-0002-000</t>
  </si>
  <si>
    <t>Pasta o pulpa, papel y productos de papel; impresos y articulos relacionados</t>
  </si>
  <si>
    <t>contratos.centrocar19@gmail.com</t>
  </si>
  <si>
    <t>FDLC-IMC-015-2019</t>
  </si>
  <si>
    <t>CO1.PCCNTR.1148539</t>
  </si>
  <si>
    <t>8  y/o hasta agotar recursos</t>
  </si>
  <si>
    <t>03-01-02-02-03-0006-004</t>
  </si>
  <si>
    <t>Servicios de Manteniento y reparación de maquinaria y equipo de transporte</t>
  </si>
  <si>
    <t>Fabricación, producción y suministro de bienes y servicios para el otorgamiento de ayudas técnicas o dispositivos de asistencia personal, no incluidos o no cubiertos en el plan obligatorio de salud - POS para las personas con discapacidad residentes en la localidad de La Candelaria</t>
  </si>
  <si>
    <t>TU SALUD H&amp;G SOCIEDAD POR ACCIONES SIMPLIFICADA SAS</t>
  </si>
  <si>
    <t>CALLE 62 # 22-16</t>
  </si>
  <si>
    <t>a.comercial1@tusalud.com.co</t>
  </si>
  <si>
    <t>FDLC-SAMC-014-2019</t>
  </si>
  <si>
    <t>CO1.PCCNTR.1163044</t>
  </si>
  <si>
    <t>03-03-01-15-01-03-1387-000</t>
  </si>
  <si>
    <t>Banco de ayudas técnias</t>
  </si>
  <si>
    <t>RHEZZA NICOLAS ROZO IBARRA</t>
  </si>
  <si>
    <t>Calle 2C No 6 - 27 Este</t>
  </si>
  <si>
    <t>nicolas-rozo28@hotmail.com</t>
  </si>
  <si>
    <t>FDLC-CPS-105-2019</t>
  </si>
  <si>
    <t>19-12-10032515</t>
  </si>
  <si>
    <t>1 mes 29 días</t>
  </si>
  <si>
    <t>29 DIAS</t>
  </si>
  <si>
    <t>ADQUISICION DE TONERS PARA IMPRESORAS DE PROPIEDAD DEL FONDO DE DESARROLLO LOCAL LA CANDELARIA</t>
  </si>
  <si>
    <t>Calle 80 Via Siberia K.m.3 Parque empresarial Terrapuerto Bod 23</t>
  </si>
  <si>
    <t>maria.artheua@uniples.com</t>
  </si>
  <si>
    <t>ORDEN DE COMPRA 42070</t>
  </si>
  <si>
    <t>60 DIAS</t>
  </si>
  <si>
    <t>3-1-2-02-01-02-0006-000</t>
  </si>
  <si>
    <t xml:space="preserve">Productos de caucho plástico </t>
  </si>
  <si>
    <t>PRESTAR EL SERVICIO DE REVISIÓN, INSPECCIÓN, MANTENIMIENTO Y RECARGA DE EXTINTORES DE LA ALCALDIA LOCAL DE LA CANDELARIA</t>
  </si>
  <si>
    <t xml:space="preserve">860051688-5 </t>
  </si>
  <si>
    <t>ORDEN DE COMPRA 43256</t>
  </si>
  <si>
    <t>3-1-2-02-01-02-0005-000</t>
  </si>
  <si>
    <t>Otros productos quimicos: fibras artificales (o fibras industriales hechas por el hombre)</t>
  </si>
  <si>
    <t>FDLC-CPS-108-2019</t>
  </si>
  <si>
    <t>19-12-10188378</t>
  </si>
  <si>
    <t>REALIZAR LA TERCERA FASE DEL PROYECTO DE PEATONALIZACIÓN DE LA CALLE 10, EJECUTANDO A PRECIOS UNITARIOS EL TRAMO FALTANTE DE LA CONSTRUCCIÓN DE LA CALLE 10 ENTRE LAS CARRERA 5 Y CARRERA 6 EN LA LOCALIDAD DE LA CANDELARIA, EN BOGOTÁ D.C</t>
  </si>
  <si>
    <t>CONSORCIO INDIGER</t>
  </si>
  <si>
    <t>901351087-4</t>
  </si>
  <si>
    <t>Calle 124 No 15-29 OFC 412</t>
  </si>
  <si>
    <t>consorcioindger@gmail.com</t>
  </si>
  <si>
    <t>FDLC-LP-016-2019</t>
  </si>
  <si>
    <t>CO1.PCCNTR.1238111</t>
  </si>
  <si>
    <t>3-3-1-15-02-18-1391-000</t>
  </si>
  <si>
    <t>INTERVENTORÍA TÉCNICA, ADMINISTRATIVA, FINANCIERA, CONTABLE, SOCIAL, AMBIENTAL Y SISO DEL CONTRATO DE OBRA QUE SE DERIVE DE LA LICITACIÓN PUBLICA QUE TIENE POR OBJETO: REALIZAR LA TERCERA FASE DEL PROYECTO DE PEATONALIZACIÓN DE LA CALLE 10, EJECUTANDO A PRECIOS UNITARIOS FIJOS EL TRAMO FALTANTE DE LA CONSTRUCCIÓN DE LA CALLE 10 ENTRE LAS CARRERA 5 Y CARRERA 6 EN LA LOCALIDAD DE LA CANDELARIA, EN BOGOTÁ D.C</t>
  </si>
  <si>
    <t>CONSORCIO DEL NORTE</t>
  </si>
  <si>
    <t>901350777-3</t>
  </si>
  <si>
    <t>Carrera 49 No 104B 49</t>
  </si>
  <si>
    <t>FDLC-CMA-019-2019</t>
  </si>
  <si>
    <t>CO1.PCCNTR.1240135</t>
  </si>
  <si>
    <t xml:space="preserve">ADQUISICION DE VEHICULOS PARA EL FONDO DE DESARROLLO LOCAL LA CANDELARIA, EN VIRTUD DEL ACUERDO MARCO DE PRECIOS CCE-312-1-AMP-2015, PARA FORTALECER LAS ACCIONES DE SEGURIDAD EN LAS LOCALIDADES DE BOGOTA DISTRITO CAPITAL </t>
  </si>
  <si>
    <t>SOCIEDAD Y FABRICACION DE AUTOMOTORES S.A.</t>
  </si>
  <si>
    <t>860025792-3</t>
  </si>
  <si>
    <t>Carrera 69 No 25B - 44 Ofc 510 EDIFICIO GORLD BUSINES PORT</t>
  </si>
  <si>
    <t>sarid.rios-extern@renault.com</t>
  </si>
  <si>
    <t>SARID RIOS SOFASA</t>
  </si>
  <si>
    <t>ORFDEN DE COMPRA 44167</t>
  </si>
  <si>
    <t>ORDEN DE COMPRA 44167</t>
  </si>
  <si>
    <t>3-3-1-15-03-19-1392</t>
  </si>
  <si>
    <t>CONTRATAR LA PRESTACIÓN DEL SERVICIO PARA REALIZAR LA TOMA FÍSICA, VERIFICACIÓN, CLASIFICACIÓN Y ACTUALIZACIÓN DE LA INFORMACIÓN DE BIENES MUEBLES E INMUEBLES DE PROPIEDAD Y/O A CARGO DEL FONDO DE DESARROLLO LOCAL DE LA CANDELARIA Y/O EN TENENCIA DE TERCEROS, ASÍ COMO LA MEDICIÓN POSTERIOR DE LOS BIENES CLASIFICADOS COMO PROPIEDAD, PLANTA Y EQUIPO, DE CONFORMIDAD CON LAS DISPOSICIONES LEGALES VIGENTES</t>
  </si>
  <si>
    <t>GOODS &amp; SERVICES CONSULTING S.A.S</t>
  </si>
  <si>
    <t>900078578-5</t>
  </si>
  <si>
    <t>Carrera 4 No 12-41 Oficina 904 B / EDIFICIO SEGUROS BOLIVAR CENTRO</t>
  </si>
  <si>
    <t>good_and_service2@yahoo.es</t>
  </si>
  <si>
    <t>MARCO GUIANO TASCON AGUDELO</t>
  </si>
  <si>
    <t>FDLC-IMC-020-2019</t>
  </si>
  <si>
    <t>CO1.PCCNTR.1250920</t>
  </si>
  <si>
    <t>CONTRATAR A MONTO AGOTABLE EL SUMINISTRO DE SERVICIO DE COMBUSTIBLE GASOLINA Y DIÉSEL PARA LOS VEHÍCULOS DE PROPIEDAD DEL FONDO DE DESARROLLO LOCAL DE LA CANDELARIA</t>
  </si>
  <si>
    <t>N/A</t>
  </si>
  <si>
    <t>JUAN CAMILO GOMEZ JIMENEZ</t>
  </si>
  <si>
    <t>ORDEN DE COMPRA 44279</t>
  </si>
  <si>
    <t>12 meses y/o hasta agotar presupuesto</t>
  </si>
  <si>
    <t xml:space="preserve">CIELO BARRETO MANCERA </t>
  </si>
  <si>
    <t xml:space="preserve">11.33 Cumplir con las especificaciones técnicas del Combustible vigentes definidas y publicadas por MinMinas o el que haga sus veces. 
11.34 Cumplir con las condiciones y horarios exigidos en los Documentos del Proceso para las EDS. 
11.35 Garantizar que las EDS ofrecidas y/o el Proveedor estén habilitados en el SICOM durante la ejecución del Acuerdo Marco y las Órdenes de Compra. 
11.36 Garantizar el Sistema de Control para suministro de Combustible, cuando se requiera, en las condiciones establecidas en los Documentos del Proceso. 
11.37 Asumir el costo de la plataforma, los dispositivos y su instalación en los vehículos de las Entidades Compradoras. 
11.38 Instalar y activar el dispositivo de control del vehículo en el lugar y oportunidad de acuerdo con lo establecido en el Acuerdo Marco. 
11.39 Entregar el Combustible en la dirección indicada por la Entidad Compradora dentro del municipio en el que se encuentra ubicado el Proveedor. 
11.40 Transportar el Combustible, cuando se requiera, en cumplimiento de las especificaciones técnicas y con la normativa vigente de transporte de Combustible. 
11.41 Enviar un reporte consolidado con los Servicios de Transporte de Combustible realizados a las diferentes Entidades Compradoras cuando Colombia Compra Eficiente así lo requiera. 
11.42 Contar con una línea de servicio al cliente en las condiciones exigidas en los Documentos del Proceso en los Municipios con Sistema de Control Obligatorio. 
11.43 Entregar los Medios de Pago Alternativo en la dirección indicada por la Entidad Compradora. 
11.44 Los Proveedores de las Categorías C y D deben entregar informes a las Entidades Compradoras incluyendo la información de entrega de los Medios de Pago Alternativos cuando estas así lo requieran. 
</t>
  </si>
  <si>
    <t>INTERVENTORIA</t>
  </si>
  <si>
    <t>INTERVENTORÍA TÉCNICA, ADMINISTRATIVA Y FINANCIERA DE LA CONTINUACIÓN DEL CONTRATO DE OBRA 101 DE 2018, QUE TIENE POR OBJETO: “REALIZAR A PRECIO GLOBAL FIJO LA ACTUALIZACIÓN, AJUSTES Y/O COMPLEMENTACIÓN DE LOS ESTUDIOS Y DISEÑOS Y A MONTO AGOTABLE LA CONSTRUCCIÓN DEL TRAMO FALTANTE DEL PROYECTO RAPS NIEVES UBICADO EN LA CARRERA 4 ENTRE CALLES 13 Y 10 EN LA LOCALIDAD DE LA CANDELARIA, EN BOGOTÁ D.C.</t>
  </si>
  <si>
    <t>JMELO INGENIERIA DE PROYECTOS S.A.S</t>
  </si>
  <si>
    <t>CALLE 167 No.58-55 INT 11-122</t>
  </si>
  <si>
    <t>8013019-3203659473</t>
  </si>
  <si>
    <t>JULIO CESAR MELO MARQUEZ</t>
  </si>
  <si>
    <t>JURIDICA</t>
  </si>
  <si>
    <t>SOCIEDAD ANONIMA ABIERTA</t>
  </si>
  <si>
    <t>FDLC-IMC-001-2020</t>
  </si>
  <si>
    <t>https://www.secop.gov.co/CO1ContractsManagement/Tendering/ProcurementContractEdit/View?docUniqueIdentifier=CO1.PCCNTR.1324677&amp;prevCtxUrl=https%3a%2f%2fwww.secop.gov.co%2fCO1ContractsManagement%2fTendering%2fProcurementContractManagement%2fIndex&amp;prevCtxLbl=Contratos+</t>
  </si>
  <si>
    <t>CO1.PCCNTR.1324677</t>
  </si>
  <si>
    <t>24.428.750 </t>
  </si>
  <si>
    <t>YERMEY ROLANDO RODRIGUEZ</t>
  </si>
  <si>
    <t xml:space="preserve">1. Ejecutar el contrato de conformidad con lo previsto en los estudios previos, el pliego de condiciones, anexos técnicos y la propuesta, documentos que forman parte integral del proceso. 2. Llevar a cabo todas las labores necesarias para el seguimiento técnico del proyecto, dando cumplimiento a las normas técnicas vigentes, manteniendo de forma permanente y rehacer a sus expensas cualquier obra que resulte mal ejecutada. 3. Requerir y supervisar y exhortar al contratista de obra para que Adopte las debidas precauciones a fin de conservar en perfecto estado los inmuebles aledaños a las estructuras e instalaciones y redes de servicio superficiales o subterráneas existentes dentro del área de trabajo o adyacentes a ella, siendo de su exclusiva responsabilidad cualquier daño que pudiere ocasionar a tales inmuebles, estructuras e instalaciones. 4. La INTERVENTORÍA velara por que se dé estricto cumplimiento al cronograma de obra. 5. La INTERVENTORÍA verificara que El CONTRATISTA asuma el pago de todos los impuestos, gravámenes, aportes y servicios de cualquier género que establezcan las leyes colombianas. 6. La INTERVENTORÍA verificara que el CONTRATISTA realice la reparación de las vías de acceso a los lugares de las obras concernientes al contrato cuando se deterioren como consecuencia de la ejecución de las obras. 7. La INTERVENTORÍA verificara que El CONTRATISTA presente constancia de recibo y aprobación de las respectivas Empresas de Servicios Públicos y Telecomunicaciones a las cuales se les haya ejecutado obras durante la ejecución del contrato, donde conste la construcción de éstas para los distintos servicios públicos; en el caso en que existan redes en la zona de ejecución del contrato que no hayan sido intervenidas, se obliga a presentar el paz y salvo respectivo donde conste que no fueron afectadas. Esta certificación es requisito previo para la suscripción del acta de liquidación. 8. La INTERVENTORÍA verificara que El CONTRATISTA EL CONTRATISTA de cabal cumplimiento a los compromisos de anticorrupción, apoyando la acción del estado colombiano y del FONDO para fortalecer la transparencia y la responsabilidad de rendir cuentas. Dentro de este marco, el contratista se compromete a impartir instrucciones a todos sus empleados y agentes y a cualesquiera representantes suyos, exigiéndoles el cumplimiento en todo momento de las leyes de la República de Colombia y especialmente de aquellas que rigen la presente contratación, y les impondrá la obligación de no ofrecer o pagar sobornos o cualquier halago corrupto a los funcionarios del FONDO y al personal de interventoría, durante el desarrollo de la obra. 9. La INTERVENTORÍA verificara los procesos de mantenimiento dando cumplimiento a las especificaciones técnicas del proyecto y demás normatividad técnica relacionada con la materia. 10. La INTERVENTORÍA hará corregir a costa de CONTRATISTA las intervenciones realizadas que no cumplan con las especificaciones técnicas exigidas las cuales no serán recibidas a satisfacción. 11. Realizar la apertura y diligenciamiento de una bitácora de obra, donde queden consignadas las novedades y asistencias del recurso humano requerido. </t>
  </si>
  <si>
    <t>PRESTACIÓN DE SERVICIOS DE APOYO ASISTENCIAL A LA GESTIÓN DEL DESPACHO Y LAS DIFERENTES ÁREAS DEL FONDO DE DESARROLLO LOCAL DE LA CANDELARIA</t>
  </si>
  <si>
    <t>52305372-4</t>
  </si>
  <si>
    <t>FEMENINO</t>
  </si>
  <si>
    <t>ELCY JANETH PULIDO AMORTEGUI</t>
  </si>
  <si>
    <t>FDLC-CPS-003-2020</t>
  </si>
  <si>
    <t>https://www.secop.gov.co/CO1ContractsManagement/Tendering/ProcurementContractEdit/View?docUniqueIdentifier=CO1.PCCNTR.1356959&amp;prevCtxUrl=https%3a%2f%2fwww.secop.gov.co%2fCO1ContractsManagement%2fTendering%2fProcurementContractManagement%2fIndex&amp;prevCtxLbl=Contratos+</t>
  </si>
  <si>
    <t>CO1.PCCNTR.1356959</t>
  </si>
  <si>
    <t>1 MES 23 DIAS</t>
  </si>
  <si>
    <t>FLORALBA PADRON PARDO</t>
  </si>
  <si>
    <t xml:space="preserve">1. Apoyar a la administración local y especialmente el Despacho en la realización de los trámites necesarios para atender a la comunidad en general y direccionar sus solicitudes verbales o escritas para su respuesta y solución de acuerdo a las competencias del Fondo - Alcaldía Local. 2. Apoyar las actividades de tipo asistencial tales como clasificación, organización y foliación de los documentos que le sean asignados. 3. Propender por el buen manejo, organización de los archivos y acatar los formatos e instructivos del SIG. 4. Responder por el seguimiento y envío oportuno de los documentos y correspondencia en general que le encomiende el FONDO para entrega en las diferentes oficinas a las cuales va direccionada. 5.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6. Mantener el archivo actualizado de los proyectos relacionados y asignados al profesional que apoye. 7. Observar y acatar el cumplimiento de las normas archivísticas a través de la organización de las carpetas contentivas de gestión y/o contratos respondiendo por su préstamo y custodia. 8. Realizar acompañamiento al Supervisor del Contrato en actividades que desarrolle el Fondo en la ejecución de sus actividades. 9. Asistir a las reuniones que se le cite con la puntualidad requerida por parte del FONDO. 10. Las demás que le indique la Supervisión del Contrato y que se deriven o tengan relación con la naturaleza y objeto del contrato. </t>
  </si>
  <si>
    <t xml:space="preserve">EN EJECUCION </t>
  </si>
  <si>
    <t>6.6 AÑOS LABORES ADMINISTRATIVAS</t>
  </si>
  <si>
    <t>PRESTACIÓN DE SERVICIOS DE APOYO Y ASISTENCIA ADMINISTRATIVA A LA GESTION DE LA JUNTA ADMINISTRADORA LOCAL DE LA CANDELARIA</t>
  </si>
  <si>
    <t>FDLC-CPS-004-2020</t>
  </si>
  <si>
    <t>https://www.secop.gov.co/CO1ContractsManagement/Tendering/ProcurementContractEdit/View?docUniqueIdentifier=CO1.PCCNTR.1363359&amp;prevCtxUrl=https%3a%2f%2fwww.secop.gov.co%2fCO1ContractsManagement%2fTendering%2fProcurementContractManagement%2fIndex&amp;prevCtxLbl=Contratos+</t>
  </si>
  <si>
    <t>CO1.PCCNTR.1363359</t>
  </si>
  <si>
    <t>ANA ISABEL HORTUA</t>
  </si>
  <si>
    <t xml:space="preserve">1. Apoyar a la Junta Administradora Local en el proceso de transcripción y actualización de las actas generadas por la Corporación dentro de su ejercicio. 2. Apoyar en la atención a la comunidad, telefónica y personalmente, dando solución a las diferentes inquietudes a fin de descongestionar la oficina de la Junta Administradora Local. 3. Apoyar las actividades de tipo asistencial tales como clasificación, organización y foliación de los documentos que le sean asignados, dentro en la Junta Administradora Local., acatando el cumplimiento de las normas archivísticas. 4. Apoyar la proyección de las solicitudes y respuestas a la correspondencia que se maneja dentro de la junta Administradora Local. 5. Garantizar el cumplimiento de los términos legales para el trámite de respuesta de la correspondencia que le ha sido asignada. 6. Realizar el acompañamiento al supervisor del Contrato en actividades que le sea convocado. 7. Asistir a las reuniones que se le cite con la puntualidad requerida por parte del Supervisor del Contrato.  8. Las demás que le indique la Supervisión del Contrato y que se deriven o tengan relación con la naturaleza y objeto del contrato. </t>
  </si>
  <si>
    <t>7.2 AÑOS LABORES ADMINISTRATIVAS</t>
  </si>
  <si>
    <t xml:space="preserve"> PRESTACIÓN DE SERVICIOS PROFESIONALES COMO ADMINISTRADOR DE RED LOCAL, ENLACE CON LA SECRETARÍA DISTRITAL DE GOBIERNO, BRINDANDO SOPORTE EN MATERIA DE SISTEMAS (SOFTWARE Y HARDWARE) A LOS USUARIOS INTERNOS Y EXTERNOS DE LAS DIFERENTES ÁREAS DE LA ALCALDÍA LOCAL DE LA CANDELARIA</t>
  </si>
  <si>
    <t>MASCULINO</t>
  </si>
  <si>
    <t>FDLC-CPS-005-2020</t>
  </si>
  <si>
    <t>https://www.secop.gov.co/CO1ContractsManagement/Tendering/ProcurementContractEdit/View?docUniqueIdentifier=CO1.PCCNTR.1364049&amp;prevCtxUrl=https%3a%2f%2fwww.secop.gov.co%2fCO1ContractsManagement%2fTendering%2fProcurementContractManagement%2fIndex&amp;prevCtxLbl=Contratos+</t>
  </si>
  <si>
    <t>CO1.PCCNTR.1364049</t>
  </si>
  <si>
    <t>JHON FREDY PULIDO</t>
  </si>
  <si>
    <t>1. Brindar soporte y solución a los requerimientos telefónicos, presenciales o por medios electrónicos de soporte de software y hardware al interior de la Alcaldía. 2. Realizar la atención personalizada de las solicitudes dentro del tiempo establecido, máximo 1 hora, y con la eficiencia y eficacia requerida. 3. Apoyar en la verificación de la prestación de los servicios tecnológicos prestados por terceros en la Alcaldía Local. 4. Apoyar en el direccionamiento de los requerimientos de hardware y software al Área de Gestión del Desarrollo Local - Sistemas, para hacer la respectiva solicitud a las entidades competentes, para los equipos de propiedad de la Secretaria de Gobierno, indicando el diagnóstico del daño para cambio de partes. 5. Responder por los equipos, materiales y demás elementos que le sean asignados para el desarrollo de sus actividades. 6. Actualizar las fichas técnicas u hojas de cada equipo (computador, impresora, plotter, equipo archivo, USO, planta telefónica, etc), que contengan las descripción detallada del Hardware y Software y donde se requieran los datos de usuario, dependencias, propietarios, (Secretaria de Gobierno, Fondo de Desarrollo Local y fondo de vigilancia u otro), al igual que cualquier cambio físico o logístico de Hardware o el Software, instalaciones, servicios, servicios atendidos, cambio de usuario, aplicativos que soportan, y demás datos que requiera la Alcaldía. 7. Apoyar en la instalación permanentemente en los equipos a las actualizaciones de Software y parches disponibles en la red para protección de virus y archivos maliciosos. 8. Asegurar la permanente actualización del antivirus en los equipos de cómputo y servidor. 9. Realizar informes mensuales de los servicios atendidos, indicando el tipo de servicio prestado, fecha y hora de inicio y fecha y hora de atención, nombre del funcionario o equipo atendido, dependencia a la cual pertenece, descripción de la falla reportada, solución y conclusión del mismo. 10. Mantener contacto permanente y atender las invitaciones a reuniones de capacitación y actualización enviados por la dirección de planeación y sistemas de información.11. Recibir la capacitación necesaria para la instalación, configuración y manejo de los aplicativos misionales y de apoyo a la Secretaria de Gobierno con el fin de apoyar a los usuarios de las localidades. 12. Apoyar en la verificación del correcto funcionamiento de instalación y configuración de los aplicativos misionales y de apoyo de la Secretaria de Gobierno en la localidad. 13. Verificar permanentemente la conectividad de la intranet desde la alcaldía al nivel central, para garantizar la prestación del servicio de red y de los aplicativos. 14. Apoyar técnicamente la estructuración, viabilización, evaluación de los estudios previos, pre-pliegos y pliegos para surtir el proceso precontractual, que le sean asignados por el Alcalde Local y/o su apoyo a la supervisión. 15. Realizar el apoyo a la supervisión de los contratos y/o convenios que le sean designados por el Alcalde Local. 16. Efectuar la liquidación de los contratos y convenios que le sean asignados 17. Participar cuando sea designado como miembro del comité evaluador, asistir a las reuniones, comités de contratación, comités técnicos de seguimiento, capacitaciones, entre otros. 18. Las demás que le indique la Supervisión del Contrato y que se deriven o tengan relación con la naturaleza y objeto del Contrato</t>
  </si>
  <si>
    <t>13.6 AÑOS EXPERIENCIA PROFESIONAL RELACIONADA</t>
  </si>
  <si>
    <t xml:space="preserve"> PRESTACIÓN DE SERVICIOS DE APOYO PROFESIONAL EN LA GESTIÓN DEL ÁREA DE PLANEACIÓN PARA LA PRESENTACIÓN Y SEGUIMIENTO DE LOS PROYECTOS ENCAMINADOS A LA GESTIÓN DE RIESGOS Y CAMBIO CLIMÁTICO, ASI COMO BRINDAR APOYO A DICHO COMITÉ</t>
  </si>
  <si>
    <t>FDLC-CPS-006-2020</t>
  </si>
  <si>
    <t>https://www.secop.gov.co/CO1ContractsManagement/Tendering/ProcurementContractEdit/View?docUniqueIdentifier=CO1.PCCNTR.1368148&amp;prevCtxUrl=https%3a%2f%2fwww.secop.gov.co%2fCO1ContractsManagement%2fTendering%2fProcurementContractManagement%2fIndex&amp;prevCtxLbl=Contratos+</t>
  </si>
  <si>
    <t>CO1.PCCNTR.1368148</t>
  </si>
  <si>
    <t xml:space="preserve">1. Realizar todas las gestiones de seguimiento a los proyectos de la entidad en materia de riesgo y cambio climático. 2. Apoyar a la administración en las reuniones mensuales del Consejo Local de Gestión Del Riesgo y Cambio Climático (CLGRCC), que se desarrollan dentro del marco del Decreto Distrital 172 de 2014. 3. Brindar sugerencias técnicas en todas las actividades y en los temas relacionados con la gestión del riesgo, ya sea mitigación, prevención y recuperación. 4. Colaborar con la construcción e implementación de la agenda del Plan de Prevención y Atención de Emergencias, así como apoyar la ejecución del Plan de Acción según los lineamientos de la Secretaria Distrital de Gobierno. 5. Realizar el apoyo en la presentación y seguimiento de los proyectos de inversiones locales contempladas en el Plan de Desarrollo Local, conforme a las líneas de inversión local, políticas públicas y requerimientos técnicos de cada uno de los sectores Distritales. 6. Realizar las visitas técnicas de campo necesarias en el marco de las actividades que realiza el Fondo, informes técnicos correspondientes de manera mensual. 7. Realizar a través del Consejo Local de Gestión del Riesgo y Cambio Climático, el seguimiento a las recomendaciones de diagnóstico y conceptos técnicos dados por el IDIGER. 8. Impulsar las estrategias de participación, ejecución y seguimiento de las políticas y planes. 9. Brindar información por escrito oportuna, veraz y clara sobre el estado de los proyectos bajo su supervisión. 10. Atender las emergencias que se presenten a través de reportes generados por eventos SIRE. 11. Asistir a la administración local en las diferentes reuniones, mesas de trabajo y jornadas convocadas por las Entidades y comunidades que participan en el proceso de apoyo a la supervisión, seguimiento y control de los proyectos locales asignados. 12. Realizar actividades de apoyo a la supervisión de los convenios y/o contratos que le sean asignados por el Alcalde Local. 13. Realizar acompañamiento al supervisor del contrato en actividades que desarrolle el Fondo en la ejecución de sus actividades y asistir a las reuniones que se le cite con la puntualidad requerida. 14. Las demás que le indique la Supervisión del Contrato y que se deriven o tengan relación con la naturaleza y objeto del Contrato. </t>
  </si>
  <si>
    <t>15.1 AÑOS DE EXPERIENCIA PROFESIONAL</t>
  </si>
  <si>
    <t>PRESTACIÓN DE SERVICIOS PROFESIONALES PARA APOYAR JURÍDICAMENTE LA EJECUCIÓN DE LAS ACCIONES REQUERIDAS PARA LA DEPURACIÓN DE LAS ACTUACIONES ADMINISTRATIVAS QUE CURSAN EN LA ALCALDIA LOCAL</t>
  </si>
  <si>
    <t xml:space="preserve">Cra 2 bis Esten N° 89C- 29 Sur </t>
  </si>
  <si>
    <t>FDLC-CPS-007-2020</t>
  </si>
  <si>
    <t>https://www.secop.gov.co/CO1ContractsManagement/Tendering/ProcurementContractEdit/View?docUniqueIdentifier=CO1.PCCNTR.1366671&amp;prevCtxUrl=https%3a%2f%2fwww.secop.gov.co%2fCO1ContractsManagement%2fTendering%2fProcurementContractManagement%2fIndex&amp;prevCtxLbl=Contratos+</t>
  </si>
  <si>
    <t>CO1.PCCNTR.1366671</t>
  </si>
  <si>
    <t>JAIME RAMIREZ CALDERON</t>
  </si>
  <si>
    <t>1. Clasificar los expedientes asignados por vigencia y tipologías: Espacio público, funcionamiento de establecimientos de comercio Ley 232 de 1995 y obras urbanísticas, según la norma que regule cada tipología. 2. 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 3. Revisar jurídicamente los expedientes asignados, emitir el respectivo concepto de acuerdo con el análisis realizado y para establecer la actuación jurídica a seguir conforme con la naturaleza del proceso sancionatorio.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al Profesional que cumpla con el rol de supervisión estratégica de depuración e impulso procesal local de la Alcaldía,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t>
  </si>
  <si>
    <t>8.9 AÑOS DE EXPERIENCIA PROFESIONAL</t>
  </si>
  <si>
    <t xml:space="preserve">Calle 11  78 d 56 CR VILLA DE LOS ANGELES </t>
  </si>
  <si>
    <t>FDLC-CPS-008-2020</t>
  </si>
  <si>
    <t>https://www.secop.gov.co/CO1ContractsManagement/Tendering/ProcurementContractEdit/View?docUniqueIdentifier=CO1.PCCNTR.1371351&amp;prevCtxUrl=https%3a%2f%2fwww.secop.gov.co%2fCO1ContractsManagement%2fTendering%2fProcurementContractManagement%2fIndex&amp;prevCtxLbl=Contratos+</t>
  </si>
  <si>
    <t>CO1.PCCNTR.1371351</t>
  </si>
  <si>
    <t>1. Recibir por inventario el vehículo asignado, equipo de seguridad y de carretera. 2. Conducir el vehículo que se le asigne por la entidad, con responsabilidad y cuidados requeridos de acuerdo a los cronogramas de la entidad. 3. Mantener el vehículo adscrito a su cargo en condiciones óptimas, a través de realizar el mantenimiento menor pertinente, para su buen funcionamiento, así como realizar limpieza y chequeo diaria de la maquina antes de salir a terreno. 4. Llevar a cabo las instrucciones e intervenciones diarias del Alcalde Local o Supervisor del contrato, mediante la ejecución del cronograma de trabajo, con la finalidad de cumplir el programa conducente al logro de metas. 5. Elaborar la bitácora diaria de actividades, mediante el registro en la planilla de reporte creada para tal fin. 6. Reportar cualquier novedad respecto a desperfectos, estado general del vehículo e insumos utilizados, requerimientos de mantenimiento entre otros de los vehículos y/o maquinarias que deba conducir. 7. Abastecer el vehículo de combustible cumpliendo el procedimiento establecido para ello. 8. Retirar y guardar el vehículo en el parqueadero que se le indique, para este caso, de la Alcaldía Local. 9. Mantener vigente las licencias de conducción y libre de cualquier sanción o multa a la entidad cuando requiera conducir los Vehículos de la entidad. 10. Cumplir con el programa de mantenimiento preventivo, correctivo, de aprovisionamiento de combustible y llevar los registros correspondientes al uso y mantenimiento del vehículo. 11. Observar las normas, disposiciones de tránsito, vigencia de la licencia de conducción, con el fin de dar cumplimiento a todos los reglamentos necesarios para su seguridad, la de las personas que transporte y del vehículo cuando conduzca vehículos de la entidad. 12. Informar al Alcalde Local, los accidentes de tránsito y demás percances que se presenten con el vehículo asignado, rindiendo por escrito, según el caso, información sobre las circunstancias de los hechos y sus consecuencias. 13. Apoyar en las labores de emergencias en lo que se requiera, de acuerdo a las instrucciones del Supervisor del Contrato o en su defecto por el Alcalde Local. 14. Transportar al Alcalde Local y/o personas que de acuerdo con las instrucciones impartidas y las normas establecidas sobre el particular. 15. Asistir a la administración local a las diferentes reuniones y jornadas convocadas por el Alcalde Local. 16. Las demás que le indique la Supervisión del Contrato y que se deriven o tengan relación con la naturaleza y objeto del Contrato.</t>
  </si>
  <si>
    <t xml:space="preserve">12 AÑOS </t>
  </si>
  <si>
    <t xml:space="preserve">CARRERA79 G # 35 - 47 SUR </t>
  </si>
  <si>
    <t>FDLC-CPS-009-2020</t>
  </si>
  <si>
    <t>https://www.secop.gov.co/CO1ContractsManagement/Tendering/ProcurementContractEdit/View?docUniqueIdentifier=CO1.PCCNTR.1371269&amp;prevCtxUrl=https%3a%2f%2fwww.secop.gov.co%2fCO1ContractsManagement%2fTendering%2fProcurementContractManagement%2fIndex&amp;prevCtxLbl=Contratos+</t>
  </si>
  <si>
    <t>CO1.PCCNTR.1371269</t>
  </si>
  <si>
    <t>FIRMADO</t>
  </si>
  <si>
    <t>21 AÑOS</t>
  </si>
  <si>
    <t xml:space="preserve"> PRESTACIÓN DE SERVICIOS DE APOYO TÉCNICO EN LA ADMINISTRACIÓN DE LAS CASAS COMUNITARIAS DE LA LOCALIDAD DE LA CANDELARIA DE CONFORMIDAD CON EL ACUERDO LOCAL 006 DE 2013</t>
  </si>
  <si>
    <t>carrera 5 No.5 B-50 apt.638</t>
  </si>
  <si>
    <t>FDLC-CPS-010-2020</t>
  </si>
  <si>
    <t>https://www.secop.gov.co/CO1ContractsManagement/Tendering/ProcurementContractEdit/View?docUniqueIdentifier=CO1.PCCNTR.1370182&amp;prevCtxUrl=https%3a%2f%2fwww.secop.gov.co%2fCO1ContractsManagement%2fTendering%2fProcurementContractManagement%2fIndex&amp;prevCtxLbl=Contratos+</t>
  </si>
  <si>
    <t>CO1.PCCNTR.1370182</t>
  </si>
  <si>
    <t>REINALDO FUNEZ</t>
  </si>
  <si>
    <t xml:space="preserve">1. Apoyar al Alcalde Local en el control de la administración de actividades que se realicen en la casa comunitaria, de acuerdo a la autorización previa otorgada por el Fondo de Desarrollo Local de La Candelaria. Dicho apoyo incluye la verificación de cumplimiento de horarios de actividades, utilización de bienes de la casa comunitaria y verificación de su cuidado. 2. Prestar asistencia y apoyo técnico al Despacho del Alcalde Local en la construcción y elaboración de presentaciones audiovisuales e informes que consoliden la gestión de las Casas Comunitarias de la Localidad de La Candelaria. 3. Prestar apoyo técnico para la elaboración de informes de evaluación de los servicios que se prestan y las actividades que se realizan a través de las Casas Comunitarias de la Localidad de la Candelaria, de acuerdo con los requerimientos realizados. 4. Asegurar la prestación del servicio de la Casa Comunitaria según cronogramas autorizados por el supervisor y/o apoyo a la supervisión que se deberán enviar semanalmente y publicado en la sede de la casa comunitaria. 5. Apoyar cualquier solicitud sobre el préstamo del espacio de las casas comunitarias de la localidad, siempre y cuando haya disponibilidad; así como en la custodia de los bienes y enseres asignados a las mismas. 6. Apoyar las actividades que involucren a las personas de la tercera edad, realización de eventos culturales y lúdicos dirigidos a jóvenes y niños del barrio de cobertura. 7. Coordinar con el almacén del FDLC los diferentes requerimientos de elementos y bienes que solicite la comunidad para desarrollar las actividades en las casas comunitarias de la localidad en cumplimiento al reglamento interno. 8. Informar a la administración local cualquier eventualidad o situación que se presente en las casas comunitarias de la localidad diferente al objetivo que se desarrolla en las casas comunitarias de conformidad con el Acuerdo Local 006 de 2013. 9. Las demás que le sean asignadas por el supervisor y/o apoyo a la supervisión que se deriven de la naturaleza del contrato. </t>
  </si>
  <si>
    <t>5 AÑOS 11 MESES</t>
  </si>
  <si>
    <t>FDLC-CPS-011-2020</t>
  </si>
  <si>
    <t>https://www.secop.gov.co/CO1ContractsManagement/Tendering/ProcurementContractEdit/View?docUniqueIdentifier=CO1.PCCNTR.1377646&amp;prevCtxUrl=https%3a%2f%2fwww.secop.gov.co%2fCO1ContractsManagement%2fTendering%2fProcurementContractManagement%2fIndex&amp;prevCtxLbl=Contratos+</t>
  </si>
  <si>
    <t>CO1.PCCNTR.1377646</t>
  </si>
  <si>
    <t xml:space="preserve">1. Clasificar la correspondencia que le sea entregada para distribuir. 2. Trasladar correspondencia entre las diferentes sedes de la Alcaldía Local.3. Realizar la entrega de correspondencia a la comunidad, entidades públicas y privadas cuando se requiera y en el menor tiempo posible.4. Apoyar las funciones en el CDI en actividades como clasificación y archivo de la correspondencia y documentación que se origine, recibir, registrar y comunicar las llamadas y mensajes que se hagan, radicar y distribuir la correspondencia preparada y recibida, entre otras, cuando sea requerido por el supervisor.5. Responder por el seguimiento de los documentos y correspondencia en general que le encomiende el fondo para entrega en las diferentes entidades y oficinas a las cuales va direccionada.6. Garantizar el cumplimiento de los términos legales para la entrega de dicha correspondencia que le ha sido asignada. 7. Entregar diariamente la constancia de los radicados de entrega de la correspondencia a entidades, a comunidad y en general que le sea asignada.8. Presentar al supervisor diariamente la justificación escrita y/o reporte de las causas que ocasionaron la no entrega oportuna de la correspondencia encomendada a las distintas entidades y comunidad en general.9. Realizar acompañamiento al Supervisor del Contrato en actividades que desarrolle el Fondo en la ejecución de sus actividades.10. Asistir a las reuniones que se le cite con la puntualidad requerida por parte del FONDO.11. Las demás que le indique la Supervisión del Contrato y que se deriven o tengan relación con la naturaleza y objeto del Contrato. </t>
  </si>
  <si>
    <t>9 AÑOS</t>
  </si>
  <si>
    <t>Cra 2 # 16 a - 38</t>
  </si>
  <si>
    <t>CLAUDIA CATALINA PERILLA</t>
  </si>
  <si>
    <t>FDLC-CPS-012-2020</t>
  </si>
  <si>
    <t>https://www.secop.gov.co/CO1ContractsManagement/Tendering/ProcurementContractEdit/View?docUniqueIdentifier=CO1.PCCNTR.1377817&amp;prevCtxUrl=https%3a%2f%2fwww.secop.gov.co%2fCO1ContractsManagement%2fTendering%2fProcurementContractManagement%2fIndex&amp;prevCtxLbl=Contratos+</t>
  </si>
  <si>
    <t>CO1.PCCNTR.1377817</t>
  </si>
  <si>
    <t>EN REVISION POR EL PROVEEDOR</t>
  </si>
  <si>
    <t>NO SE EJECUTO</t>
  </si>
  <si>
    <t>CL 57 # 9 07</t>
  </si>
  <si>
    <t>carlos.sua@laprevisora.gov.co</t>
  </si>
  <si>
    <t xml:space="preserve"> HERNAN VELEZ MILLAN</t>
  </si>
  <si>
    <t>FDLC-IMC-002-2020</t>
  </si>
  <si>
    <t>https://www.secop.gov.co/CO1ContractsManagement/Tendering/ProcurementContractEdit/View?docUniqueIdentifier=CO1.PCCNTR.1373810&amp;prevCtxUrl=https%3a%2f%2fwww.secop.gov.co%2fCO1ContractsManagement%2fTendering%2fProcurementContractManagement%2fIndex&amp;prevCtxLbl=Contratos+</t>
  </si>
  <si>
    <t>CO1.PCCNTR.1373810</t>
  </si>
  <si>
    <t>10 días</t>
  </si>
  <si>
    <t>3-1-2-02-02-02-0001-007                            3-1-2-02-02-02-001-012</t>
  </si>
  <si>
    <t>Servicios de seguros de vehiculos automotores                                         Otros servicios de seguros distintos de los seguros de vida n.c.p</t>
  </si>
  <si>
    <t xml:space="preserve">1. Ejecutar el(los) contratos de seguro adjudicados en los términos y condiciones señalados en la invitación publica y en la propuesta presentada por el ASEGURADOR, y de conformidad con las normas legales que los regulen.
2. Expedir la Nota de Cobertura de las pólizas correspondientes al presente proceso de selección de conformidad con las necesidades de la entidad, en el Formato suministrado en el Anexo Técnico, para tal efecto.
3.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4. Expedir la(s) respectiva(s) pólizas de seguro con sus correspondientes anexos y modificaciones que llegaren a tener en un plazo máximo de cinco (5) días siguientes a la fecha de la expedición de la nota de cobertura, en los términos previstos en la invitación publica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Sostener los precios ofertados durante la vigencia del contrato, incluidas las modificaciones por inclusiones o exclusiones y adiciones.
7. Prestar todos y cada uno de los servicios descritos en su propuesta.
8. Atender y responder las solicitudes y requerimientos que realice la entidad.
9. Pagar las comisiones al intermediario de seguros de la entidad, que para el presente proceso es JARGU S.A. CORREDORES DE SEGUROS, de conformidad con el artículo 1341 del Código de Comercio, con las disposiciones vigentes y con el ofrecimiento realizado en la oferta.
10. Suministrar un número de teléfono de atención disponible, con el propósito de brindar ayuda inmediata a la entidad, en caso de atención de siniestros.
11. Informar oportunamente al supervisor del contrato sobre las imposibilidades o dificultades que se presenten en la ejecución del mismo.
12.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 Abstenerse de dar información a medios de comunicación, a menos que haya recibido autorización de la entidad.
PARÁGRAFO: Esta obligación se prolongará incluso después de finalizado el servicio y por el término de dos (2) años.
14. De acuerdo con lo establecido en la normatividad vigente, el contratista deberá dar cumplimiento a sus obligaciones frente al Sistema de Seguridad Social Integral y parafiscales (Cajas de Compensación Familiar, SENA, e ICBF).
15. Las demás que surjan del contenido del contrato, de las presentes cláusulas adicionales que se incorporan al mismo o de la propuesta presentada por el ASEGURADOR.
</t>
  </si>
  <si>
    <t>PRESTAR SERVICIOS PROFESIONALES ESPECIALIZADOS PARA BRINDAR LINEAMIENTOS JURIDICOS, EVALUAR Y ORIENTAR TEMAS PRIORITARIOS DEL DESPACHO DE LA ALCALDIA LOCAL DE LA CANDELARIA</t>
  </si>
  <si>
    <t>FLORALBA PADRÓN PARDO CEDIDO A WILLIAM IVAN MEJIA TORRES (FECHA 15/05/2020)</t>
  </si>
  <si>
    <t>Cra 15. No. 93-75 of. 506. Edificio Banco Ganadero Chico 93</t>
  </si>
  <si>
    <t>floralba.padron@gmail.com</t>
  </si>
  <si>
    <t>FLORALBA ALEJANDRINA PADRON PARDO</t>
  </si>
  <si>
    <t>FDLC-CPS-014-2020</t>
  </si>
  <si>
    <t>https://www.secop.gov.co/CO1ContractsManagement/Tendering/ProcurementContractEdit/View?docUniqueIdentifier=CO1.PCCNTR.1389096&amp;prevCtxUrl=https%3a%2f%2fwww.secop.gov.co%2fCO1ContractsManagement%2fTendering%2fProcurementContractManagement%2fIndex&amp;prevCtxLbl=Contratos+</t>
  </si>
  <si>
    <t>CO1.PCCNTR.1389096</t>
  </si>
  <si>
    <t xml:space="preserve">ALCALDESA </t>
  </si>
  <si>
    <t>1. Revisar y aprobar los actos de trámite y/o de fondo, que así requiera cualquiera de las áreas de la Alcaldía Local y/o el Despacho del Alcalde Local. 2. Revisar las respuestas de la información o documentación solicitada por los entes de control, rama judicial, entidades públicas y/o privadas y comunidad en general que van para la firma del Alcalde local, información que debe ser veraz y debe concordar con la realidad jurídica y técnica que reposa en las dependencias del FDLC y Alcaldía local de la Candelaria, de conformidad con la normatividad existente para la materia y dentro de los plazos, términos y condiciones establecidos por la misma. 3.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4. Proyectar respuesta, revisar, conceptuar, y/o apoyar de ser necesario sobre asuntos jurídicos y administrativos que se presenten a su consideración frente a requerimientos o asuntos de competencia del Fondo, y especialmente del despacho del Alcalde local. 5. Emitir conceptos en temas concernientes a su disciplina profesional de conformidad con el objeto contractual. 6. Asistir a la administración local a las diferentes reuniones, mesas de trabajo, entes públicos y jornadas convocadas por las entidades y comunidades que participan en el proceso de identificación y formulación de los proyectos locales. 7. Realizar apoyo a las supervisiones que le sea designada por el Alcalde Local. 8. Las demás que le sean asignadas por el supervisor y/o apoyo a la supervisión que se deriven de la naturaleza del contrato. CLAUSULA TERCERA: OBLIGACIONES DEL CONTRATANTE: 1. Verificar a través del supervisor la correcta ejecución del objeto contratado. 2. Suministrar oportunamente la información, herramientas y apoyo logístico que se requiera para el cumplimiento de las obligaciones contractuales. 3. Pagar el valor del contrato en las condiciones pactadas. 4. Verificar que el contratista realice el pago de aportes al sistema de seguridad social integral y demás parafiscales (cuando aplique), en las condiciones establecidas por la normatividad vigente. 5. Las demás establecidas en la normatividad vigente</t>
  </si>
  <si>
    <t>PROFESIONAL EN DERECHO Y MAESTRIA EN DERECHO ECONOMICO</t>
  </si>
  <si>
    <t>17 AÑOS 1 MES</t>
  </si>
  <si>
    <t>PRESTACIÓN DE SERVICIOS TECNICOS DE APOYO A LA OFICINA DEL ALMACEN DEL FONDO DE DESARROLLO LOCAL LA CANDELARIA</t>
  </si>
  <si>
    <t>FDLC-CPS-015-2020</t>
  </si>
  <si>
    <t>https://www.secop.gov.co/CO1ContractsManagement/Tendering/ProcurementContractEdit/View?docUniqueIdentifier=CO1.PCCNTR.1389408&amp;prevCtxUrl=https%3a%2f%2fwww.secop.gov.co%2fCO1ContractsManagement%2fTendering%2fProcurementContractManagement%2fIndex&amp;prevCtxLbl=Contratos+</t>
  </si>
  <si>
    <t>CO1.PCCNTR.1389408</t>
  </si>
  <si>
    <t>JAQUELINE UYABAN</t>
  </si>
  <si>
    <t>1. Apoyar en la recepción y entrega de los elementos a cargo del almacén, solicitados por las diferentes áreas del Fondo de Desarrollo Local La Candelaria, por las Juntas de Acción Comunal o demás entidades en calidad de préstamo cumplimiento con el procedimiento establecido para ello y validar si devolución oportuna. 2. Asistir la validación de la documentación soporte para realizar los ingresos y salidas simultáneas que hacen parte de la ejecución de los diferentes proyectos del Fondo de Desarrollo Local y registrar en el sistema SICAPITAL las actas de verificación con cada uno de los elementos validados. 3. Asistir la validación de la documentación soporte de los ingresos correspondientes a elementos de consumo y devolutivos para el funcionamiento de la entidad, y registrarlos en el sistema SICAPITAL debidamente soportados. 4. Asistir la validación de la documentación soporte de las salidas de elementos por diferentes conceptos (traslado de responsable, entrega por Comodatos, consumo por las diferentes áreas entre otras; las cuales deben ser registradas en el sistema SICAPITAL debidamente soportados. 5. Apoyar al Almacenista en el cierre contable del Almacén mensual del Sistema SICAPITAL con las respectivas conciliaciones y transmitir la información al área de Contabilidad oportunamente con un sistema actualizado. 6. Apoyar al Supervisor en el seguimiento del inventario de los bienes muebles e inmuebles a cargo del Fondo de Desarrollo Local La Candelaria. 7. Mantener el archivo actualizado de los procesos relacionados con la gestión documental en los procesos de entrada y salida de información a la entidad. 8. Apoyar al Almacenista en la coordinación y registro del préstamo de implementos de video y sonido a las diferentes áreas de la entidad, Casas Comunitarias y entidades distritales que lo requieran. 9. Elaborar y responder oportunamente los de los derechos de petición y demás solicitudes asignadas que le sea asignada a través del aplicativo Orfeo. 10. Realizar acompañamiento al Supervisor del contrato en actividades que desarrolle el Fondo de Desarrollo Local en la ejecución de su misionaria. 11. Las demás que le indique la Supervisión del Contrato y que se deriven o tengan relación con la naturaleza y objeto del Contrato</t>
  </si>
  <si>
    <t>22 AÑOS</t>
  </si>
  <si>
    <t>PRESTAR SERVICIOS PROFESIONALES AL ÁREA DE GESTIÓN POLICIVA DEL FONDO DE DESARROLLO LOCAL LA CANDELARIA, PARA FORTALECER Y PROMOVER ESTRATEGIAS DE IMPLEMENTACIÓN, APLICACIÓN Y CAPACITACION A LA COMUNIDAD Y DIFERENTES SECTORES, EN MATERIA DE NORMATIVIDAD REFERENTE AL CODIGO DE POLICIA Y FRENTES LOCALES DE SEGURIDAD</t>
  </si>
  <si>
    <t>EMERSON LINARES GORDILLO</t>
  </si>
  <si>
    <t>CALLE 2 N7-64 MANZANA 6 CASA 134</t>
  </si>
  <si>
    <t>emerio8717@hotmail.com</t>
  </si>
  <si>
    <t>FDLC-CPS-016-2020</t>
  </si>
  <si>
    <t>https://www.secop.gov.co/CO1ContractsManagement/Tendering/ProcurementContractEdit/View?docUniqueIdentifier=CO1.PCCNTR.1388631&amp;prevCtxUrl=https%3a%2f%2fwww.secop.gov.co%2fCO1ContractsManagement%2fTendering%2fProcurementContractManagement%2fIndex&amp;prevCtxLbl=Contratos+</t>
  </si>
  <si>
    <t>CO1.PCCNTR.1388631</t>
  </si>
  <si>
    <t>GINA QUINTERO</t>
  </si>
  <si>
    <t>1. Articular y coordinar con la comunidad y/o entidades distritales estrategias e implementación del código de policía y/o Juntas Zonales de Seguridad. 2. Realizar capacitaciones con comunidad de la localidad en temas relacionados con el código de policía y/o Juntas Zonales de Seguridad. 3. Desarrollar programas comunitarios y/o actividades pedagógicas de convivencia en la localidad La Candelaria. 4. Apoyar al Alcalde Local en todos los trámites administrativos y jurídicos relacionados con los despachos comisorios ordenados por autoridad competente. 5. Brindar a la Alcaldía Local acompañamiento y asesoría en temas del Código de Policía de acuerdo a todos los eventos y actividades de aglomeraciones y manifestaciones que no estén contempladas en el Decreto 599 de 2013. 6. Proponer, participar, analizar, revisar y coordinar con las organizaciones sociales locales y las entidades distritales los asuntos relacionados con la creación de los Frentes de Seguridad en la localidad e iniciativas locales de prevención de las conflictividades, las violencias y el delito. 7. Proyectar respuesta a las peticiones de comunidad y entes de control que le sean asignadas de conformidad con los términos establecidos por la normatividad. 8. Proyectar respuestas en las acciones de grupo, de tutela y populares que se presenten en el marco de las labores asignadas al Grupo de Gestión Policiva. 9. Elaborar las respuestas de correspondencia que le sea asignada a través del aplicativo Orfeo. 10. Realizar acompañamiento al Supervisor del Contrato en actividades que desarrolle el Fondo en la ejecución de sus actividades. 11. Asistir a las reuniones que se le cite con la puntualidad requerida. 12. Las demás que se le asignen y que surjan de la naturaleza del Contrato.</t>
  </si>
  <si>
    <t>TITULO PROFESIONAL DE ABOGADO</t>
  </si>
  <si>
    <t>4 AÑOS EXPERIENCIA PROFESIONAL</t>
  </si>
  <si>
    <t>PRESTACIÓN DE SERVICIOS ASISTENCIALES DE APOYO A LA GESTIÓN DEL FONDO DE DESARROLLO LOCAL DE LA CANDELARIA - CDI PARA EL MANEJO Y PROCESO DE DISTRIBUCION DE CORRESPONDENCIA EN GENERAL</t>
  </si>
  <si>
    <t>CARRERA78 N36 A-06 SUR</t>
  </si>
  <si>
    <t>FDLC-CPS-017-2020</t>
  </si>
  <si>
    <t>CO1.PCCNTR.1390216</t>
  </si>
  <si>
    <t xml:space="preserve">1. Apoyar en la recepción, radicación, registro, conservación, distribución, relación, clasificación y entrega de la correspondencia que diariamente entra y sale del centro de correspondencia, para que sea distribuida de conformidad con los términos, plazos y condiciones legales y reglamentarias de cada documento, según la zona o ruta asignada por el supervisor del contrato. 2. Llevar un registro sobre todas las comunicaciones oficiales que salgan de la entidad y vigilar que la labor se cumpla dentro de la debida reserva, con oportunidad y en orden consecutivo, llevándose un control diario, semanal y mensual por panilla, de toda la correspondencia entregada y recibida. 3. Apoyar las labores de registro de correspondencia de entrada en el aplicativo de Orfeo, así como en la atención del conmutador de la Alcaldía Local de La Candelaria. 4. Apoyar las actividades de tipo asistencial tales como clasificación, organización y foliación de los documentos que le sean asignados. 5. Mantener el archivo actualizado de los documentos relacionados y asignados. 6.Observar y acatar el cumplimiento de las normas archivísticas a través de la organización de las carpetas y respondiendo por su préstamo y custodia. 7. Propender por el buen manejo, organización de los archivos y acatar los formatos e instructivos del SIG. 8. Responder por el seguimiento de los documentos y correspondencia en general que le encomiende el Fondo para entrega en las diferentes entidades y oficinas a las cuales va direccionada. 9. Garantizar el cumplimiento de los términos legales para la entrega de dicha correspondencia que le ha sido asignada. 10. Presentar al supervisor diariamente la justificación escrita y/o reporte de las causas que ocasionaron la no entrega oportuna de la correspondencia encomendada a las distintas entidades y comunidad en general.11. Asistir a las reuniones que se le cite con la puntualidad requerida.12. Las demás que le indique la Supervisión del Contrato y que se deriven o tengan relación con la naturaleza y objeto del Contrato. </t>
  </si>
  <si>
    <t>NO LIQUIDADO</t>
  </si>
  <si>
    <t>6.2 AÑOS</t>
  </si>
  <si>
    <t>FDLC-CPS-018-2020</t>
  </si>
  <si>
    <t>CO1.PCCNTR.1395900</t>
  </si>
  <si>
    <t xml:space="preserve">CAMILO DEVIA </t>
  </si>
  <si>
    <t>1. Apoyar el Área de Gestión de Desarrollo Local en el seguimiento y registro de las matrices y sistemas de información solicitados por las diferentes entidades en temas de obligaciones por pagar. 2. Apoyar la gestión de la administración local en el trámite de revisión, análisis y verificación del cumplimiento de los requisitos, para llevar la liquidación de cada uno de los procesos contractuales. 3. Actuar como enlace con la mesa de seguimiento de obligaciones por pagar del nivel central a fin de realizar el seguimiento oportuno de las obligaciones por pagar a cargo del Fondo de Desarrollo Local de La Candelaria. 4. Apoyar al Fondo de Desarrollo Local de La Candelaria en todo el tema concerniente a obligaciones por pagar de los contratos celebrados que le sean asignados. 5. Apoyar la gestión y procedimiento en las actividades propias de los procesos de contratación en sus etapas precontractuales, contractuales y poscontractuales, de conformidad con las disposiciones legales sobre la materia, lo cual incluye proyectar y revisar el aspecto jurídico de los estudios previos, invitaciones y/o pliegos de condiciones que se requieran, aprobación de pólizas, actas de inicio, liquidaciones contractuales, etc., así como todos los documentos contractuales que se requieran y soliciten en las diferentes etapas del proceso contractual. 6. Elaborar, consolidar y/o analizar y/o revisar las respuestas de la información o documentación solicitada por los entes de control, rama judicial, entidades públicas y/o privadas y comunidad en general que van para la firma del Alcalde local, información que debe ser veraz y debe concordar con la realidad jurídica y técnica que reposa en las dependencias del FDLC y Alcaldía local de La Candelaria, de conformidad con la normatividad existente para la materia y dentro de los plazos, términos y condiciones establecidos por la misma. 7. Apoyar la supervisión de contratos y convenios que le sean designados por el (la) Alcalde(sa) Local, según lo establecido en el Manual de Supervisión e Interventoría de la Secretaría Distrital de Gobierno. 8. Las demás que le sean asignadas por el supervisor y/o apoyo a la supervisión que se deriven de la naturaleza del contrato.</t>
  </si>
  <si>
    <t>2 AÑOS DE EXPERIENCIA PROFESIONAL</t>
  </si>
  <si>
    <t>FDLC-CPS-019-2020</t>
  </si>
  <si>
    <t>CO1.PCCNTR.1397009</t>
  </si>
  <si>
    <t>6 AÑOS</t>
  </si>
  <si>
    <t>CALLE 97 # 70 C-69 TORRE 6 APTO 603</t>
  </si>
  <si>
    <t>FDLC-CPS-020-2020</t>
  </si>
  <si>
    <t>CO1.PCCNTR.1398924</t>
  </si>
  <si>
    <t>1. Acompañar y apoyar al Alcalde(sa) Local o a quien este designe en las diligencias de inspección. 2. Realizar las visitas que, en materia de urbanismo, espacio público o actividad económica, le sean asignadas,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peticiones que le sean requeridos. 5. Asistir a las reuniones a las que sea citado o designado, para la atención de los asuntos relacionados con el objeto contractual. 6. Presentar informe mensual de las actividades realizadas, dando cuenta del cumplimiento de las obligaciones pactadas. 7. Entregar mensualmente al archivo los documentos que genere en cumplimiento del objeto y obligaciones contractuales, los cuales deben estar debidamente suscritos. 8. Asistir a las reuniones a las que sea citado o designado, para la atención de los asuntos relacionados con el objeto contractual. 9. Las demás que se le asignen y que surjan de la naturaleza del Contrato</t>
  </si>
  <si>
    <t>11.8 AÑOS</t>
  </si>
  <si>
    <t>DIANA CAROLINA GUAPACHA TOVAR</t>
  </si>
  <si>
    <t>CARRERA 20 160 25</t>
  </si>
  <si>
    <t>dianitaguapacha@gmail.com</t>
  </si>
  <si>
    <t>FDLC-CPS-021-2020</t>
  </si>
  <si>
    <t>CO1.PCCNTR.1409232</t>
  </si>
  <si>
    <t>WILLIAM MEJIA</t>
  </si>
  <si>
    <t>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macroproceso - proceso y la Oficina Asesora de Planeación. 7. Realizar verificación del estado de implementación de los requerimientos de las normas técnicas y legales que soportan el Sistema de Gestión Institucional, presentando los resultados al Alcalde Local y equipos de trabajo. 8. Apoyar al Despacho del Alcalde (sa) Local, así como a las Áreas Gestión Policiva y Gestión del Desarrollo en la coordinación y atención a las visitas de auditoría interna y externa que se realicen a la Alcaldía Local, propendiendo por la adecuada atención y suministro de información a los requerimientos de los diferentes equipos auditores. 9. Asistir a las reuniones a las que sea citado o designado, para la atención de los asuntos relacionados con el objeto contractual. 10. Presentar informe mensual de las actividades realizadas en cumplimiento de las obligaciones pactadas. 11. Las demás que se le asignen y que surjan de la naturaleza del Contrato.</t>
  </si>
  <si>
    <t>INGENIERA INDUSTRIAL CON ESPECIALIZACION EN SEGURIDAD INDUSTRIAL HIGIENE Y GESTION</t>
  </si>
  <si>
    <t>ALEIDA CRUZ GRANADA</t>
  </si>
  <si>
    <t>CARRERA 5 A ESTE NRO 4-27</t>
  </si>
  <si>
    <t>aleidacg@hotmail.com</t>
  </si>
  <si>
    <t>FDLC-CPS-022-2020</t>
  </si>
  <si>
    <t>CO1.PCCNTR.1421187</t>
  </si>
  <si>
    <t>TECNICO EN SISTEMAS</t>
  </si>
  <si>
    <t>JARRY EMERSON RIAÑO DELGADO</t>
  </si>
  <si>
    <t>CARRERA 5 ESTE N.95-75 SUR</t>
  </si>
  <si>
    <t>JARRYEMERSON@HOTMAIL.COM</t>
  </si>
  <si>
    <t>FDLC-CPS-023-2020</t>
  </si>
  <si>
    <t>CO1.PCCNTR.1414639</t>
  </si>
  <si>
    <t xml:space="preserve">1. Distribuir y entregar las comunicaciones externas e internas, avisos y documentos que tengan origen o destino en las Inspecciones de Policía de la Localidad, dentro de los plazos que se le fijen para el efecto. 2. Verificar que las comunicaciones externas e internas, avisos y documentos que recibe y entrega se encuentren completos, organizados, foliados y debidamente relacionados en las planillas respectivas. 3. Establecer, diariamente, el itinerario de entrega de las comunicaciones externas e internas, avisos y documentos, atendiendo el orden de prioridad que le haya indicado el correspondiente Inspector de Policía. 4. Verificar que las comunicaciones externas e internas, avisos y documentos relacionados en las planillas de envío se encuentren efectivamente entregados, cerrar y archivar las planillas. 5. Entregar al Centro de Documentación e Información -CDI de la localidad, los acuses de recibo de las comunicaciones externas e internas y documentos, dentro de los plazos que se le fijen para el efecto, para su digitalización en el Aplicativo de Gestión Documental-ORFEO de la Secretaría Distrital de Gobierno. 6. Cumplir con el Manual para el Trámite de Comunicaciones de la Secretaría Distrital de Gobierno o normas que la modifiquen, adicionen o complementen. 7. Asistir a reuniones de capacitación y entrenamiento que sean convocadas por el grupo de Gestión Documental Dirección Administrativa de la Secretaría Distrital de Gobierno.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Realizar el registro y reparto en el aplicativo SI ACTÚA y posterior verificación en el Sistema Nacional de Medidas Correctivas de los documentos, comparendos, apelaciones y querellas que llegan a la Alcaldía Local de la Candelaria.
12. Apoyar en la actualización del aplicativo SI ACTUA para la realización del reparto al Consejo de Justicia. 13. Dar correcta atención y orientación a la ciudadanía de manera personal y telefónica. 14. Las demás que se le asignen y que surjan de la naturaleza del Contrato. </t>
  </si>
  <si>
    <t>3 AÑOS 4 MESES</t>
  </si>
  <si>
    <t>OSCAR JULIAN DUARTE CUBILLOS</t>
  </si>
  <si>
    <t>Transversal 74 N° 11 A - 15 Torre 6 / Apto 1221</t>
  </si>
  <si>
    <t>convenio7@hotmail.com</t>
  </si>
  <si>
    <t>FDLC-CPS-024-2020</t>
  </si>
  <si>
    <t>CO1.PCCNTR.1416005</t>
  </si>
  <si>
    <t>ARQUITECTO CON ESPECIALIZACIN EN PLANIFICACION Y ADMINISTRACION DEL DESARROLLO REGIONAL</t>
  </si>
  <si>
    <t>11 AÑOS 7 MESES</t>
  </si>
  <si>
    <t>WILSON HAISBER RAMIREZ REINA</t>
  </si>
  <si>
    <t>Cra.71D No.4-72</t>
  </si>
  <si>
    <t>willo79@Gmail.com</t>
  </si>
  <si>
    <t>FDLC-CPS-025-2020</t>
  </si>
  <si>
    <t xml:space="preserve"> CO1.PCCNTR.1422401</t>
  </si>
  <si>
    <t>1 AÑO</t>
  </si>
  <si>
    <t>JORGE ELIECER DURAN CONSUEGRA</t>
  </si>
  <si>
    <t>TV 4 51 A 61</t>
  </si>
  <si>
    <t>jorgeduran1@me.com</t>
  </si>
  <si>
    <t>FDLC-CPS-026-2020</t>
  </si>
  <si>
    <t>CO1.PCCNTR.1422403</t>
  </si>
  <si>
    <t>1. Clasificar los expedientes asignados por vigencia y tipologías: Espacio público, funcionamiento de establecimientos de comercio Ley 232 de 1995 y obras urbanísticas, según la norma que regule cada tipología. 2. 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 3. Revisar jurídicamente los expedientes asignados, emitir el respectivo concepto de acuerdo con el análisis realizado y para establecer la actuación jurídica a seguir conforme con la naturaleza del proceso sancionatorio. 4. Revisar jurídicamente los expedientes asignados, emitir el respectivo concepto de acuerdo con el análisis realizado y para establecer la actuación jurídica a seguir conforme con la naturaleza del proceso sancionatorio. 5. Analizar y determinar los expedientes asignados a partir de las causales de caducidad y/o prescripción y/o pérdida de fuerza de ejecutoria del acto administrativo. 6. Ajustar los proyectos de actos administrativos a partir de las observaciones y/o modificaciones sugeridas al Profesional que cumpla con el rol de supervisión estratégica de depuración e impulso procesal local de la Alcaldía,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t>
  </si>
  <si>
    <t>13 AÑOS</t>
  </si>
  <si>
    <t>DORA CECILIA JIMENEZ MORENO</t>
  </si>
  <si>
    <t>kr 2 Bis No. 6f-99</t>
  </si>
  <si>
    <t>dorita19611@hotmail.com</t>
  </si>
  <si>
    <t>FDCLC-CPS-027-2020</t>
  </si>
  <si>
    <t>CO1.PCCNTR.1422687</t>
  </si>
  <si>
    <t>6 AÑOS 9 MESES</t>
  </si>
  <si>
    <t>FDLC-CPS-028-2020</t>
  </si>
  <si>
    <t>CO1.PCCNTR.1422843</t>
  </si>
  <si>
    <t>15 AÑOS 6 MESES</t>
  </si>
  <si>
    <t>TERESA HERREÑO SOLANO</t>
  </si>
  <si>
    <t>Av K 72 Nº 152B-90 Torre 2 Apto 1304 Edificio Colina Club Residencial</t>
  </si>
  <si>
    <t>tereherres@hotmail.com</t>
  </si>
  <si>
    <t>FDLC-CPS-029-2020</t>
  </si>
  <si>
    <t>CO1.PCCNTR.1422690</t>
  </si>
  <si>
    <t>10 AÑOS 1 MES</t>
  </si>
  <si>
    <t>CINDY MERCEDES GOMEZ GUERRERO CEDIDO A LUZ SOFIA AMAYA CASTAÑEDA A PARTIR DEL 1  DE JUNIO DE 2020</t>
  </si>
  <si>
    <t>CALLE 23A BIS No 83 - 25 apto 806</t>
  </si>
  <si>
    <t>luzamayaac2167@gmail.com</t>
  </si>
  <si>
    <t>FDLC-CPS-030-2020</t>
  </si>
  <si>
    <t>CO1.PCCNTR.1422966</t>
  </si>
  <si>
    <t>1.Clasificar los expedientes asignados por vigencia y tipologías: Espacio público, funcionamiento de establecimientos de comercio Ley 232 de 1995 y obras urbanísticas, según la norma que regule cada tipología . 2. Proyectar los actos administrativos correspondientes, conforme con la normatividad vigente, que permitan decidir, depurar y dar cierre a
los trámites procesales represados y presentarlos al Profesional que cumpla con el rol de supervisió n estratégica de
depuración e impulso procesal local de la Alcaldía Local, para su revisión 3. Revisar jurídicamente los expedientes
asignados, emitir el respectivo concepto de acuerdo con el análisis realizado y para establecer la actuación jurídica a
se guir conforme con la naturaleza del proceso sancionatorio . 4. Revisar jurídicamente los expedientes asignados,
emitir el respectivo concepto de acuerdo con el análisis realizado y para establecer la actuación jurídica a seguir
conforme con la naturaleza de l proceso sancionatorio . 5. Analizar y determinar los expedientes asignados a partir de
las causales de caducidad y/o prescripción y/o pérdida de fuerza de ejecutoria del acto administrativo . 6. Ajustar los
proyectos de actos administrativos a partir de la s observaciones y/o modificaciones sugeridas al Profesional que
cumpla con el rol de supervisión estratégica de depuración e impulso procesal local de la Alcaldía, o quien este designe .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 7 de 2011 . 9. Registrar en el
Aplicativo “ SI ACTUA el trámite realizado de los expedientes asignados, con el fin de dar el cierre respectivo . 10.
Asistir a las reuniones a las que sea citado o designado, para la atención de los asuntos relacionados con el objeto
contractual . 11. Presentar informe mensual de las actividades realizadas en cumplimiento de las obligaciones pactadas .
12. Entregar, mensualmente, el archivo de los documentos suscritos que haya generado en cumplimiento del objeto y
obligaciones c ontractuales. 13. Las demás que se le asignen y que surjan de la naturaleza del Contrato</t>
  </si>
  <si>
    <t>CEDIDO</t>
  </si>
  <si>
    <t>Carlos Mauricio Palomar Covaleda</t>
  </si>
  <si>
    <t>carmapa2207@gmail.com</t>
  </si>
  <si>
    <t>CARLOS MAURICIO PALOMAR COVALERA</t>
  </si>
  <si>
    <t>FDLC-CPS-031-2020</t>
  </si>
  <si>
    <t>CO1.PCCNTR.1426061</t>
  </si>
  <si>
    <t>YAISIR MARIA VIDAL</t>
  </si>
  <si>
    <t xml:space="preserve">1. Apoyar al Área de Gestión de Desarrollo Local y especialmente a la oficina de Planeación en la realización de los trámites necesarios para atender a la comunidad en general y direccionar sus solicitudes verbales o escritas para su respuesta y solución de acuerdo a las competencias del Fondo- Alcaldía Local. 2. Apoyar al Área de Gestión de Desarrollo Local y en especial a la oficina de planeación, en las actividades de tipo asistencial tales como clasificación, organización y foliación de los documentos que le sean asignados. 3. Propender por el buen manejo, organización de los archivos y acatar los formatos e instructivos del SIG. 4. Responder por el seguimiento y envío oportuno de los documentos y correspondencia en general que le encomiende el FONDO para entrega en las diferentes oficinas a las cuales va direccionada. 5.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6. Mantener el archivo del Área de Gestión de Desarrollo Local actualizado de los proyectos relacionados y asignados al profesional que apoye.
7. Observar y acatar el cumplimiento de las normas archivísticas a través de la organización de las carpetas contentivas de gestión y/o contratos respondiendo por su préstamo y custodia. 8. Realizar acompañamiento al Supervisor del Contrato en actividades que desarrolle el Fondo en la ejecución de sus actividades. 9. Asistir a las reuniones que se le cite con la puntualidad requerida por parte del FONDO. 10. Las demás que le indique la Supervisión del Contrato y que se deriven o tengan relación con la naturaleza y objeto del contrato. </t>
  </si>
  <si>
    <t xml:space="preserve">ABOGADO CON ESPECIALIZACION EN DERECHO COMERCIAL </t>
  </si>
  <si>
    <t>3 AÑOS 10 MESES</t>
  </si>
  <si>
    <t>JUAN CAMILO HERRERA FRANCO</t>
  </si>
  <si>
    <t>cll 1 f # 19d-57 PISO 4</t>
  </si>
  <si>
    <t>herrerafrancojuancamilo@gmail.com</t>
  </si>
  <si>
    <t>FDLC-CPS-032-2020</t>
  </si>
  <si>
    <t>CO1.PCCNTR.1426223</t>
  </si>
  <si>
    <t>NO ACTA DE LIIQUIDACION</t>
  </si>
  <si>
    <t xml:space="preserve">2 AÑOS  </t>
  </si>
  <si>
    <t>FERNANDO FORERO BRESNEIDER</t>
  </si>
  <si>
    <t>TV 96 B # 20D - 30 APTO 333</t>
  </si>
  <si>
    <t>bresneider1965@gmail.com</t>
  </si>
  <si>
    <t>FDLC-CPS-033-2020</t>
  </si>
  <si>
    <t>CO1.PCCNTR.1426261</t>
  </si>
  <si>
    <t>PENDIENTE ACTA DE LIQUIDACION</t>
  </si>
  <si>
    <t>33 AÑOS</t>
  </si>
  <si>
    <t>MIRYAM ESTHER LOPEZ RODRIGUEZ</t>
  </si>
  <si>
    <t>Calle 12 A No. 70 C - 20 APTO 1002 TORRE 1</t>
  </si>
  <si>
    <t>miestherlr@hotmail.com</t>
  </si>
  <si>
    <t>FDLC-CPS-034-2020</t>
  </si>
  <si>
    <t>CO1.PCCNTR.1428025</t>
  </si>
  <si>
    <t>6 AÑOS 1 MES</t>
  </si>
  <si>
    <t>AURA ALICIA ZAMBRANO LOPEZ</t>
  </si>
  <si>
    <t>CARRERA 3 12 B 57 APTO 302</t>
  </si>
  <si>
    <t>auraaliciazambranolopez@gmail.com</t>
  </si>
  <si>
    <t>FDLC-CPS-035-2020</t>
  </si>
  <si>
    <t>CO1.PCCNTR.1430501</t>
  </si>
  <si>
    <t xml:space="preserve">en EJECUCION </t>
  </si>
  <si>
    <t>TECNICO AUXILIAR DE ENFERMERIA</t>
  </si>
  <si>
    <t>16 AÑOS 7 MESES</t>
  </si>
  <si>
    <t>calle 9A No.4este-14 INTERIOR 101</t>
  </si>
  <si>
    <t>JOHAN ESTEVEN ROBLES SANDOVAL</t>
  </si>
  <si>
    <t>FDLC-CPS-036-2020</t>
  </si>
  <si>
    <t>CO1.PCCNTR.1437715</t>
  </si>
  <si>
    <t>VALENTINA OCHOA</t>
  </si>
  <si>
    <t>1. Garantizar toda la logística necesaria para llevar a cabo la realización de cada uno de los eventos de inversión y de gestión que se requiera por parte del Fondo de Desarrollo Local y la comunidad en general. 2. Brindar toda la colaboración necesaria para el Fondo De Desarrollo con el fin de realizar de manera satisfactoria cada uno de los eventos. 3. Garantizar la prestación del servicio de logística para la realización de los eventos requeridos por el FONDO y la comunidad, solicitados de manera escrita. 4. Garantizar que se tomaran todas las medidas necesarias para la adecuada prestación del servicio para cada uno de los eventos de logística. 5. Contar con el equipo y elementos necesarios para el correcto desarrollo de los eventos locales. 6. Velar por el correcto cumplimiento   y funcionamiento de todos los permisos elaborados por terceros para la ejecución de los eventos locales. 7. Garantizar que los sitios, lugares y espacios donde se desarrollen los eventos cumplan con las condiciones necesarias para el desarrollo de cada evento. 8. Garantizar la revisión previa de las instalaciones y equipos requeridos para el desarrollo de cada uno de los eventos. 9. Velar que en cada uno de los eventos se cuente con el personal necesario para el desarrollo de cada uno de los eventos locales. 10. Coordinar el montaje, desmontaje y transporte necesario y dispuesto por el Fondo de Desarrollo Local para la debida ejecución en cada uno de los eventos. 11. Asistir y participar activamente en las reuniones, mesas de trabajo y demás jornadas convocadas por el Fondo de Desarrollo local de La Candelaria con la debida preparación, disposición y puntualidad.
12. Las demás que le indique la Supervisión del Contrato y que se deriven o tengan relación con la naturaleza y objeto del Contrato.</t>
  </si>
  <si>
    <t>gutysur2008@hotmail.com</t>
  </si>
  <si>
    <t>FDLC-CPS-037-2020</t>
  </si>
  <si>
    <t>CO1.PCCNTR.1437238</t>
  </si>
  <si>
    <t xml:space="preserve">3 AÑOS   </t>
  </si>
  <si>
    <t>Emperatriz Gonzalez Palencia</t>
  </si>
  <si>
    <t>Carrera 1 A Nº 4A - 10</t>
  </si>
  <si>
    <t>emperatrizgonza@hotmail.com</t>
  </si>
  <si>
    <t>EMPERATRIZ GONZALEZ PALENCIA</t>
  </si>
  <si>
    <t>FDLC-CPS-038-2020</t>
  </si>
  <si>
    <t>CO1.PCCNTR.1437239</t>
  </si>
  <si>
    <t xml:space="preserve">1. Garantizar toda la logística necesaria para llevar a cabo la realización de cada uno de los eventos de inversión y de gestión que se requiera por parte del Fondo  de Desarrollo   Local  y la comunidad  en general.  2. Brindar  toda  la  colaboración    necesaria   para  el  fondo de desarrollo  con el  fin de realizar  de manera  satisfactoria  cada uno de los eventos. 3. Garantizar  la  prestación  del servicio  de logística  para  la  realización  de  los  eventos   requeridos   por  el  FONDO  y la comunidad,   solicitados  de  manera  escrita.  4. Garantizar  que  se tomaran  todas  las  medidas  necesarias   para  la adecuada   prestación  del  servicio  para  cada  uno  de  los eventos  de logística. 5. Contar  con el  equipo y elementos  necesarios  para el correcto  desarrollo  de los eventos locales. 6. Velar  por el correcto cumplimiento   y funcionamiento de todos los permisos elaborados  por terceros para la ejecución  de los eventos   locales. 7. Garantizar    que   los  sitios,   lugares   y  espacios   donde   se  desarrollen   los  eventos   cumplan   con  las condiciones   necesarias  para el desarrollo  de cada  evento. 8. Garantizar la  revisión  previa  de  las  instalaciones   y equipos requeridos  para el desarrollo  de cada  uno de los eventos. 9. Velar que en cada uno de los eventos se cuente con el personal necesario para el desarrollo de cada  uno de los eventos locales. 10. Coordinar    el montaje, desmontaje y transporte  necesario y dispuesto  por el Fondo  de Desarrollo   Local  para  la debida  ejecución   en cada  uno  de  los  eventos. 11. Asistir y participar   activamente en las  reuniones,   mesas  de  trabajo   y  demás  jornadas   convocadas   por  el  Fondo  de Desarrollo   local  de  La Candelaria  con  la debida  preparación,   disposición  y puntualidad. 12. Las demás que le indique la Supervisión del Contrato y que se deriven o tengan relación con la naturaleza y objeto del Contrato. </t>
  </si>
  <si>
    <t>Calle 63# 73A-31</t>
  </si>
  <si>
    <t>FDLC-CPS-039-2020</t>
  </si>
  <si>
    <t>CO1.PCCNTR.1440745</t>
  </si>
  <si>
    <t>9 MESES</t>
  </si>
  <si>
    <t>28/08/2020 3 MESES 10 DIAS</t>
  </si>
  <si>
    <t>ALFREDO ZAMUDIO</t>
  </si>
  <si>
    <t>1. Realizar la formulación, evaluación y seguimiento de los programas ambientales que componen el Plan Institucional de Gestión Ambiental -PIGA. 2. Planear y organizar las actividades propias del Plan Institucional de Gestión Ambiental -PIGA, así como ejecutar controles operacionales a los impactos ambientales generados por la Alcaldía Local, de acuerdo con la normatividad vigente y los requerimientos institucionales. 3. Acompañar en la formulación, seguimiento y actualización del Plan Ambiental Local –PAL, así como brindar la información requerida para los reportes solicitados por la autoridad ambiental y los entes de control. 4. Realizar la recolección de información y los reportes solicitados o establecidos en la normatividad ambiental por parte de las diferentes entidades distritales, nacionales y entes de control, en lo que respecta a la gestión ambiental institucional. • Apoyar al gestor ambiental en la convocatoria y realización de reuniones de los Comités de Gestión Ambiental. 5. Desarrollar jornadas de capacitación y sensibilización, dirigidas a los servidores públicos de la Alcaldía Local y proveedores de bienes y servicios que realicen actividades relacionadas con los aspectos e impactos ambientales significativos. 6. Formular, implementar y hacer seguimiento a planes de mejoramiento relacionados con la gestión ambiental de la Alcaldía Local. 7. Apoyar a la Alcaldía Local en la atención de auditorías internas y externas frente a los temas de gestión ambiental institucional. 8. Apoyar la elaboración y formulación de estudios previos, para la inclusión en los procesos contractuales de los criterios de sostenibilidad establecidos en los documentos guía de la entidad. 9. Realizar inspecciones ambientales a los proveedores de bienes y servicios de la Alcaldía Local, que realicen actividades relacionadas con aspectos e impactos ambientales significativos.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t>
  </si>
  <si>
    <t>SIN LIQUIDAR</t>
  </si>
  <si>
    <t>LAURA ESTHER NIETO ROMERO</t>
  </si>
  <si>
    <t>FDLC-CPS-040-2020</t>
  </si>
  <si>
    <t>CO1.PCCNTR.1440566</t>
  </si>
  <si>
    <t xml:space="preserve">1. Apoyar desde el despacho, en la implementación de estrategias externas con la ciudadanía y entidades públicas y privadas, para el fortalecimiento de temas turísticos en la localidad. 2. Realizar la formulación, presentación, seguimiento y evaluación de los proyectos turísticos contemplados en el Plan de Desarrollo Local. 3. Acompañar en la elaboración de los Documentos Técnicos de Soporte para la obtención de la certificación de destino turístico en la localidad de La Candelaria. 4. Asistir a reuniones de trabajo según DTS para el desarrollo oportuno y operativo de acciones enmarcadas al turismo en la localidad. 5. Realizar y apoyar la elaboración y presentación de informes a los diferentes organismos de control, de la Secretaria Distrital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6. Elaborar las respuestas de correspondencia que le sea asignada a través del aplicativo Orfeo. 7. Realizar seguimiento a compromisos desprendidos de las reuniones con el IDT, Viceministerio de Industria y Turismo y demás entidades participantes del proceso turístico en la localidad. 8. Las demás que le sean asignadas por el supervisor y/o apoyo a la supervisión que se deriven de la naturaleza del contrato. </t>
  </si>
  <si>
    <t>PROFESIONAL EN GOBIERNO Y REALACIONES INTERNACIONALES, MAGISTER EN GOBIEERNO Y POLITICAS PUBLICAS</t>
  </si>
  <si>
    <t>3 AÑOS 2 MESES</t>
  </si>
  <si>
    <t>PRESTAR SUS SERVICIOS PARA APOYAR EN LAS TAREAS OPERATIVAS DE CARÁCTER ARCHIVÍSTICO DESARROLLADAS EN LA ALCALDÍA LOCAL PARA GARANTIZAR LA APLICACIÓN CORRECTA DE LOS PROCEDIMIENTOS TÉCNICOS</t>
  </si>
  <si>
    <t>calle 13B bis No.1-14</t>
  </si>
  <si>
    <t>FDLC-CPS-041-2020</t>
  </si>
  <si>
    <t>CO1.PCCNTR.1442208</t>
  </si>
  <si>
    <t xml:space="preserve">1. Apoyar las labores relacionadas con la implementación del Subsistema Interno de Gestión Documental y Archivos, así como apoyar la adecuada implementación de los instrumentos archivísticos emitidos por la Secretaria Distrital de Gobierno.2.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Efectuar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y de acuerdo con el objeto del contrato. </t>
  </si>
  <si>
    <t xml:space="preserve">PAOLA ANDREA PADILLA AYARZA </t>
  </si>
  <si>
    <t>CARRERA 45 # 24-56 APT 502</t>
  </si>
  <si>
    <t>padilla.paola86@gmail.com</t>
  </si>
  <si>
    <t>PAOLA ANDREA PADILLA AYARZA</t>
  </si>
  <si>
    <t>FDLC-CPS-042-2020</t>
  </si>
  <si>
    <t>CO1.PCCNTR.1442701</t>
  </si>
  <si>
    <t xml:space="preserve">1. Apoyar  la  gestión y procedimiento en las actividades propias de los procesos de contratación en  sus  etapas  precontractuales,  contractuales y  poscontractuales, de conformidad con las disposiciones legales sobre la  materia,  lo cual  incluye  proyectar y revisar el  aspecto jurídico  de los  estudios  previos, invitaciones y/o  pliegos  de condiciones que se requieran, aprobación de pólizas, actas de inicio,  liquidaciones contractuales, etc.,  así como todos los documentos contractuales que se requieran y soliciten en las diferentes etapas del  proceso  contractual. 2. Elaborar las evaluaciones jurídicas de los procesos contractuales que le sean asignados por el Alcalde Local o por el Supervisor del contrato, que el Alcalde Local designe. 3. Elaborar y presentar los informes que le sean solicitados, incluyendo los requeridos por los diferentes Organismos de Control y demás  entidades, incluyendo  información  contractual y trámite de proposiciones, remitiendo oportunamente la  información  necesaria  en  los tiempos  requeridos. 4. Proyectar, contestar y revisar las peticiones, correspondencia, solicitudes, requerimientos, solicitud de información, derechos de petición que  le sean  asignados  incluyendo   aquellas realizadas a  través  del  aplicativo Orfeo. 5. Atender e informar al público y empleados de otras dependencias u organismos   sobre los asuntos y trámites propios de la dependencia o área de trabajo, de conformidad con las instrucciones y recomendaciones que se le impartan. 6. Brindar apoyo en la consolidación y respuesta de las observaciones que se deriven de los procesos contractuales y demás entidades distritales.7. Apoyar de acuerdo a la naturaleza de la contratación las actividades de apoyo a supervisión de las contrataciones vigentes. 8. Apoyar en la elaboración de Minutas de Contratos, Prorrogas, Adiciones, Otro si Modificatorios y/o Aclaratorios, y demás que surjan de los contratos suscritos. 9. Apoyar  los procesos de reporte de informes mensuales de la información  Precontractual, Contractual  y Poscontractuales de la entidad, en sus bases de datos, reportes a la Contraloría de Bogotá,  mediante el  aplicativo  SIVICOF,  de acuerdo a las fechas y formatos establecidos, así como los demás reportes  de informes que  se requieran  por  la  entidad tales como los Convenios de Asociación, a la Veeduría Distrital, contratación  a la vista,  al Portal  Único de Contratación  (SECOP), el informe  mensual de la información  de los contratos  de prestación  de servicios, al Servicio Civil  Distrital,  mediante el aplicativo SIGIA  y demás  reportes  de información  jurídica  y contractual  que la entidad  requiera. 10. Presentar mensualmente un informe del estado de los procesos asignados. 11. Acatar las instrucciones y solicitudes que durante el desarrollo del contrato se le impartan por parte del supervisor del contrato, dando cumplimiento a los términos que se señalen para el cumplimiento de las mismas. 12. Todo lo demás que se derive de la naturaleza del Contrato y se requieran por el fondo en desarrollo de la función legal y jurídica. </t>
  </si>
  <si>
    <t>TITULO PROFESIONAL EN DERECHO</t>
  </si>
  <si>
    <t>PRESTACIÓN DE SERVICIOS PROFESIONALES PARA FORTALECER LA ETAPA CONTRACTUAL Y POSCONTRACTUAL DE LOS CONTRATOS CELEBRADOS POR EL FONDO DE DESARROLLO LOCAL DE LA CANDELARIA, APOYANDO SU SUPERVISIÓN Y LIQUIDACIÓN DE ACUERDO CON LOS PROCEDIMIENTOS ESTABLECIDOS EN LA NORMATIVIDAD VIGENTE.</t>
  </si>
  <si>
    <t>REINALDO DE JESUS FUNEZ RIVERA</t>
  </si>
  <si>
    <t>CRA 107 No. 78-15</t>
  </si>
  <si>
    <t>comadito_1729@yahoo.es</t>
  </si>
  <si>
    <t>FDLC-CPS-043-2020</t>
  </si>
  <si>
    <t>CO1.PCCNTR.1449119</t>
  </si>
  <si>
    <t>1. Apoyar la supervisión de los convenios y/o contratos que le sean asignados por el Alcalde Local. 2. Apoyar a las diferentes áreas de la alcaldía local en las gestiones administrativas, relacionadas con pagos y liquidaciones de los contratos según se requiera. 3. Apoyar en la emisión de conceptos jurídicos para las solicitudes de modificación contractual de los convenios y/o contratos que le sean asignados por el Alcalde Local. 4. Asistir y participar activamente en las reuniones, mesas de trabajo y demás jornadas convocadas por el Fondo de Desarrollo Local de la Candelaria con la debida preparación, disposición y puntualidad.5. Proyectar respuesta a la correspondencia que se le asigne por el sistema de gestión documental ORFEO, tales como: derechos de petición, solicitudes, requerimientos de entes de control, junto con los soportes documentales y en medio magnético que cada uno amerite, garantizando el cumplimiento de los términos legales otorgados. 6. Asistir a las capacitaciones convocadas por el Alcalde y Programas del Sistema integrado de Gestión y evidenciar la participación de las mismas. 7. Consolidar los datos y proyectar respuesta a los informes requeridos por los organismos de control, dentro de los términos que se indiquen.8. Hacer seguimiento y reportar al supervisor de las observaciones que se realicen fruto del apoyo a la supervisión de los contratos asignados, para efectos de cada uno de los pagos programados en el PAC mensual del fondo. 9. Retroalimentar las matrices de liquidación correspondientes a las vigencias que se requieran hasta la fecha. 10. Registrar en el informe mensual el porcentaje de avance físico y financiero en el respectivo periodo de ejecución de los contratos asignados para apoyar la supervisión. 11. La demás que le indique la supervisión del contrato y que se deriven o tengan relación con la naturaleza y objeto del contrato.</t>
  </si>
  <si>
    <t>SIN ACTA DE LIQUIDACION</t>
  </si>
  <si>
    <t>CONTADOR PUBLICO ESPECIALISTA EN EVISORIA FISCAL</t>
  </si>
  <si>
    <t>23 AÑOS</t>
  </si>
  <si>
    <t>REALIZAR ACCIONES DE MANTENIMIENTO, REHABILITACIÓN Y EMBELLECIMIENTO DE ÁREAS VERDES, PUNTOS CRÍTICOS, Y DE ACUMULACIÓN EN LA LOCALIDAD DE LA CANDELARIA</t>
  </si>
  <si>
    <t>AGUAS DE BOGOTA S.A. E.S.P.</t>
  </si>
  <si>
    <t>Carrera 21 No. 44 - 07/17</t>
  </si>
  <si>
    <t>haydee.cuervo@aguasdebogota.com.co</t>
  </si>
  <si>
    <t>HAYDEE CUERVO TORRES   CC 51.931.983</t>
  </si>
  <si>
    <t>FDLC-CIA-044-2020</t>
  </si>
  <si>
    <t>CO1.PCCNTR.1453304</t>
  </si>
  <si>
    <t>172.051.096</t>
  </si>
  <si>
    <t>PEDRO ANDRES BARRERA</t>
  </si>
  <si>
    <t>1. Realizar planeación, formulación, evaluación, seguimiento y control de los proyectos de inversión local que le sean asignado y que estén contemplados en el Plan de Desarrollo Local 2016-2020, conforme las líneas de inversión local, políticas públicas y requerimientos técnicos de cada uno de los sectores distritales relacionados con infraestructura,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Ejecutar todas las actividades en los temas relacionados con seguimiento revisión, estructuración de obras civiles, ya sea infraestructura de los espacios comunitarios, malla vial y/o gestión del riesgo por procesos de remoción en masa y en general todos los procesos de infraestructura civil de la entidad. 3. Realizar el apoyo en la presentación y seguimiento de los proyectos, conforme las líneas de inversión local, políticas públicas y requerimientos técnicos de la entidad y de cada uno de los sectores Distritales. 4. Proyectar, presentar y rendir los informes que requiera el Fondo, entes de control y/o comunidad de forma oportuna, veraz y clara sobre el estado de las infraestructuras de obra civil y demás procesos de ingeniería civil que ejecute el Fondo. 5. Proyectar, presentar y dar contestación a los derechos de petición y solicitudes de la comunidad, entes de control en general relacionados con los proyectos bajo su gestión. Para lo cual deberá proyectar y remitir oportunamente la información necesaria en los tiempos requeridos, así como elaborar las respuestas de correspondencia que le sea asignada a través del aplicativo Orfeo. 6. Realizar las actividades administrativas, técnicas y operativas necesarias que se le asignen de acuerdo con los requerimientos de planeación, organización, coordinación y control de los servicios, procesos, planes y programas a cargo del grupo de gestión administrativa y financiera. 7. Asistir a la Administración Local en las diferentes reuniones, mesas de trabajo, visitas técnicas y jornadas convocadas por las Entidades, comunidades y la alcaldía que se den en desarrollo del proceso de apoyo a la supervisión, seguimiento y control de los proyectos locales o bajo seguimiento, ejecución y gestión del fondo. 8. Realizar el acompañamiento al Supervisor del Contrato en actividades que desarrolle el Fondo en la ejecución de sus actividades. 9. Realizar actividades de apoyo a la supervisión de los convenios y /o contratos que le sean asignados por el Alcalde Local. 10. Realizar las liquidaciones de los procesos a cargo de su apoyo y/o supervisión, así como las designadas por el Alcalde Local. 11. Hacer visitas periódicas a las obras adelantadas por los contratistas de obra del Fondo, con el fin de verificar que la ejecución del proyecto se esté cumpliendo con lo estipulado en las normas y especificaciones técnicas vigentes del contrato. 12. Las demás que le sean asignadas por el supervisor y/o apoyo a la supervisión que se deriven de la naturaleza del contrato.</t>
  </si>
  <si>
    <t>SUSPENDIDO</t>
  </si>
  <si>
    <t>JOHN TIMBERLAKE OSORIO</t>
  </si>
  <si>
    <t>calle 12 B Bis A # 1-48</t>
  </si>
  <si>
    <t>johnminor@hotmail.com</t>
  </si>
  <si>
    <t>JHON STEVEN TIMBERLAKE OSORIO</t>
  </si>
  <si>
    <t>FDLC-CPS-045-2020</t>
  </si>
  <si>
    <t>CO1.PCCNTR.1457522</t>
  </si>
  <si>
    <t>10 AÑOS 5 MESES</t>
  </si>
  <si>
    <t>ERROR</t>
  </si>
  <si>
    <t>UN (1) MES Y/O HASTA AGOTAR RECURSOS</t>
  </si>
  <si>
    <t xml:space="preserve">ERROR </t>
  </si>
  <si>
    <t>SUMINISTRO DE BIENES Y SERVICIOS NECESARIOS PARA LA REALIZACIÓN DE UN EVENTO POR LA INTEGRACIÓN Y PARTICIPACIÓN DE LA COMUNIDAD LGTBI DE LA CANDELARIA Y FORMACIÓN EN PARTICIPACIÓN A TRAVÉS DE LAS TECNOLOGÍAS DE LA INFORMACIÓN Y LAS COMUNICACIONES “CANDELARIA MÁS DIVERSA 2.0” DIRIGIDO A POBLACIÓN LGBTI DE LA LOCALIDAD DE LA CANDELARIA</t>
  </si>
  <si>
    <t>B2 NETWORKS SAS</t>
  </si>
  <si>
    <t>CARRERA 87C 22-39</t>
  </si>
  <si>
    <t>edibohorquez@gmail.com</t>
  </si>
  <si>
    <t>FDLC-IMC-004-2020</t>
  </si>
  <si>
    <t>CO1.PCCNTR.1455144</t>
  </si>
  <si>
    <t>12.726.149</t>
  </si>
  <si>
    <t>MONICA LEAL - DIEGO ARDILA</t>
  </si>
  <si>
    <t>1. Cumplir con los términos de ejecución establecida en el contrato para su desarrollo, salvo eventos de fuerza mayor y/o caso fortuito y solicitar las modificaciones que sean necesarias acordes a la invitación del presente proceso.2. Proveer los elementos objeto del presente contrato, garantizando la calidad y cantidad, cumpliendo las especificaciones técnicas establecidas incluidas en los presentes estudios previos. 3. Llevar a cabo las actividades de instalación y/o adiestramiento de los elementos que así lo requieran para su correcta utilización.4. Aplicar los correctivos producto de observaciones y sugerencias establecidos por el supervisor en los términos dados por el mismo.5. Aportar su capacidad técnica y operativa para desarrollar las actividades objeto del presente contrato. 6. Proveer los servicios de hosting y dominio requeridos para llevar a cabo el proceso de formación. 7. Garantizar que los elementos se encuentren en perfectas condiciones de funcionamiento.8. Las demás obligaciones que por la esencia y naturaleza del presente contrato y que resulten necesarias para su desarrollo.</t>
  </si>
  <si>
    <t>LISSETTE MARITZA RAMIREZ JARAMILLO/ CEDIDO ANA MERCEDES VASQUEZ LADRON DE GUEVARA</t>
  </si>
  <si>
    <t>FDLS-CPS-048-2020</t>
  </si>
  <si>
    <t xml:space="preserve"> CO1.PCCNTR.1476610</t>
  </si>
  <si>
    <t>21.067.272</t>
  </si>
  <si>
    <t>1. Realizar la formulación, evaluación, presentación y seguimiento de los proyectos de inversión local contemplados en el Plan de Desarrollo Local 2016-2020, conforme las líneas de inversión local, políticas públicas y requerimientos técnicos de cada uno de los sectores distritales, especialmente los relacionados con los proyectos de salud y sociales. 2.Apoyar los procesos de salud y sociales que deba gestionar, supervisar o realizar el Fondo en el marco de sus competencias. 3. Realizar la supervisión de los convenios y /o contratos que le sean asignados por el Alcalde Local. 4.Asistir a la administración local en las diferentes reuniones, mesas de trabajo y jornadas convocadas por las entidades y comunidades que participan en el proceso de identificación y formulación de los proyectos de salud y sociales locales con la puntualidad requerida. 5.Realizar y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conocimiento.6.Elaborar las respuestas de correspondencia que le sea asignada a través del aplicativo Orfeo.7.Realizar la organización y actualización permanente de la información de los proyectos asignados para su formulación, ejecución y seguimiento de acuerdo a las matrices definidas para tal fin.8.Presentar informes de ejecución requeridos por el Supervisor del contrato. 9.Las demás que le indique la Supervisión del Contrato y que se deriven o tengan relación con la naturaleza y objeto del Contrato. CLAUSULA TERCERA: OBLIGACIONES DEL CONTRATANTE: 1. Verificar a través del supervisor la correcta ejecución del objeto contratado. 2. Suministrar oportunamente la información, herramientas y apoyo logístico que se requiera para el cumplimiento de las obligaciones contractuales. 3. Pagar el valor del contrato en las condiciones pactadas. 4. Verificar que el contratista realice el pago de aportes al sistema de seguridad social integral y demás parafiscales (cuando aplique), en las condiciones establecidas por la normatividad vigente. 5. Las demás establecidas en la normatividad vigente.</t>
  </si>
  <si>
    <t>SUMINISTRO INTEGRAL DEL SERVICIO DE ASEO Y CAFETERIA PARA LAS INSTALACIONES DE PROPIEDAD DEL FONDO DE DESARROLLO LOCAL DE LA CANDERIA</t>
  </si>
  <si>
    <t>Union Temporal ECOLIMPIEZA</t>
  </si>
  <si>
    <t>901351411-8</t>
  </si>
  <si>
    <t>Carrera 25 No 40-68</t>
  </si>
  <si>
    <t>utecolimpiza@gmail.com</t>
  </si>
  <si>
    <t>LUIS CARLOS ROMERO</t>
  </si>
  <si>
    <t>ORDEN DE COMPRA 46537</t>
  </si>
  <si>
    <t>1. Además de las obligaciones del Proveedor derivadas del acuerdo marco en lo que puedan aplicar para con el Fondo de Desarrollo Local de La Candelaria y que se encuentran en las páginas 52 a 55 del acuerdo marco, las Obligaciones específicas de las Órdenes de Compra:11.28. Constituir una garantía de cumplimiento dentro de los tres (3) días hábiles siguientes a la colocación de la Orden de Compra a favor de la Entidad Compradora, por el valor, amparos y vigencia establecidos en la Cláusula 17. 11.29. Cumplir con los tiempos y obligaciones definidos en los Documentos del Proceso. El tiempo de entrega empieza a correr después de la colocación de la Orden de Compra. 11.30. Implementar en cada Entidades Compradoras un plan de apoyo a la gestión ambiental dentro de los ocho (8) días calendario siguientes a la colocación de la orden de compra, el cual deberá contemplar por lo menos los siguientes puntos:▪ Políticas e instrucciones para incentivar el uso eficiente y racional de los recursos naturales como el agua, la energía y el gas en las instalaciones de las Entidades Compradoras durante la prestación del servicio. ▪ Protocolo de manejo, almacenamiento y disposición adecuada a los residuos peligrosos en los lugares ubicados en las instalaciones de la Entidad Compradora señalados para este fin. ▪ Protocolo de gestión de residuos no peligrosos que incluye lineamientos y capacitación para recoger, clasificar, envasar y disponer adecuadamente los residuos no peligrosos en los lugares ubicados en las instalaciones de la Entidad Compradora señalados para este fin, haciendo posible su reciclaje y posterior aprovechamiento.11.31. Implementar por cada orden de compra colocada dentro de los ocho (8) días calendario siguientes a la colocación un plan de beneficios para sus operarios que contenga por lo menos uno de los siguientes beneficios: ▪ Plan de descuentos con aseguradoras, establecimientos de recreación o programas de medicina con cubrimiento adicional al de la caja de compensación y la EPS. ▪ Convenios de descuentos y financiación con cadenas comerciales para adquirir productos.▪ Convenios de descuentos o becas con el SENA u otras instituciones educativas reconocidas por el Sistema Nacional de Información de la Educación Superior –SNIES– del Ministerio de Educación Nacional. ▪ Programa de facilidad de ahorro o financiación en instituciones financieras autorizadas por la Superintendencia Financiera de Colombia. ▪ Fondo de empleados que ofrezca facilidades de financiación con una institución financiera autorizada por la Superintendencia Financiera de Colombia. ▪ Programa de actividades recreativas, de salud o deportivas. 11.32. Cumplir las fechas de pago de los salarios de los operarios que prestan el Servicio Integral de Aseo y Cafetería en la Entidad Compradora, de acuerdo con lo acordado en el Documento de Inicio de la Orden de Compra.11.33. Cumplir con el pago de los aportes de seguridad social, prestaciones sociales, aportes parafiscales, horas extras, dominicales, festivos, recargos nocturnos, indemnizaciones, liquidación de prestaciones e incapacidades y demás costos derivados de la relación laboral con el personal que cumple las labores cubiertas por el Acuerdo Marco y con todo su personal, conforme a las fechas establecidas en la normativa vigente. 11.34. Cumplir todos costos, gastos, erogaciones asociadas al personal, como prestaciones sociales, contribuciones, dotaciones, capacitaciones, incapacidades, costos asociados a la seguridad industrial, los Exámenes Básicos de Seguridad y cualquier otro costo o gasto requerido para cumplir con la normativa laboral colombiana. 11.35. El proveedor deberá suministrar al personal la dotación adecuada correspondiente a sus labores, la cual deberá ser suministrada en los términos de ley, procurado que su presentación personal sea optima 11.36. Cuidar las instalaciones, bienes y equipos de la Entidad Compradora durante la prestación del Servicio Integral de Aseo y Cafetería.11.37. Entregar a las Entidades Compradoras la información que requieran para verificar el cumplimiento de las obligaciones laborales, de seguridad industrial y de salud ocupacional del Proveedor y/o de los operarios que prestan el Servicio Integral de Aseo y Cafetería en la Entidad. 11.38. Diligenciar y obtener los permisos de trabajo que sean requeridos en los diferentes departamentos y municipios para que el personal pueda llevar a cabo las actividades necesarias para la prestación del Servicio Integral de Aseo y Cafetería. 11.39. Capacitar permanentemente a su personal en todos los temas relacionados a las labores de aseo, cafetería, mantenimiento y Servicios Especiales asegurando así que cuenta con conocimientos vigentes y que aplica las buenas prácticas del mercado. 11.40. Garantizar que su personal cuente con y utilice apropiadamente todos los elementos de seguridad industrial. 11.41. Garantizar que el personal cuente con los exámenes médicos pertinentes y con la certificación para trabajo en alturas expedida por el SENA o por la entidad autorizada para tal fin. 11.42. Asignar a cada Orden de Compra un coordinador de tiempo parcial sin que implique un costo adicional para la Entidad Compradora y coordinar su horario de visita en conjunto con la Entidad Compradora. Si la Entidad Compradora solicita un coordinador de tiempo completo para una sede, no es necesaria la asignación de un coordinador de tiempo parcial para esa sede por parte del Proveedor. 11.43. Entregar los Bienes de Aseo y Cafetería requeridos en la Orden de Compra en las instalaciones de la Entidad Compradora y en las fechas y/o periodos definidos por la Entidad Compradora y el Proveedor en el Documento de Inicio.11.44. Prestar el Servicio Integral de Aseo y Cafetería con los Bienes de Aseo y Cafetería con elementos, equipos y maquinaria en buenas condiciones de tal forma que no representen un obstáculo para la ejecución eficiente de las labores del personal. 11.45. Asumir todos los costos de almacenamiento, transporte y manejo de los Bienes de Aseo y Cafetería hasta que sean entregados en el lugar que requiera la Entidad Compradora. 11.46 Mantener contratado en el total de las Órdenes de Compra un porcentaje mínimo del 2% de Víctimas del conflicto armado y/o Desmovilizados como operarios para el Servicio Integral de Aseo y Cafetería, en caso de que el Proveedor haya obtenido puntaje en el Proceso de Contratación por este concepto.  Así mismo, deberá entregar a Colombia Compra Eficiente en los primeros 5 días hábiles de los meses de junio y diciembre de cada año, un reporte que contenga: (i) nombre; (ii) número de cédula; (iii) antigüedad; y (iv) información adicional necesaria, de todos los operarios que a la fecha de la entrega del reporte se encuentren trabajando en las Órdenes de Compra colocadas 11.47. Abstenerse de utilizar la información entregada por la Entidad Compradora para cualquier fin distinto a la ejecución de la Orden de Compra. 11.48. Responder ante la Entidad Compradora y ante terceros por la divulgación indebida o el manejo inadecuado de la información entregada por la Entidad Compradora para el desarrollo de las actividades contratadas. 11.49. Cumplir con las actividades y los resultados establecidos en el Anexo 1 del pliego de condiciones y poner a disposición de la Entidad Compradora el personal que cumpla con el perfil, funciones y formación establecidos en el Anexo 2 del pliego de condiciones.11.51. Reemplazar el personal que presta el servicio Integral de Aseo y Cafetería en las condiciones establecidas en el Anexo 1 del pliego de condiciones. 11.52. Cumplir con las especificaciones técnicas establecidas en el Anexo 3 del pliego de condiciones y con las especificaciones técnicas ofrecidas y reflejadas en la Notificación Sanitaria Obligatoria –NSO– cuando sea aplicable. 11.53. Realizar el cambio de los elementos, equipos o maquinaria en mal estado que impida el cumplimiento de la actividad una vez sea notificado por la Entidad Compradora dentro los tres (3) días calendario siguientes al reporte. 11.54. El Proveedor debe prestar el Servicio Integral de Aseo y Cafetería con los Bienes de Aseo y Cafetería de las marcas incluidas en el Catálogo. 11.55. Mantener la debida confidencialidad de la información que pueda llegar a conocer durante la ejecución de la Orden de Compra. 11.56. Disponer de los canales de comunicación y tiempos de atención requeridos para cada una de las Regiones de Cobertura en la que resulte adjudicatario, y responder las solicitudes de las Entidades Compradoras a través de ellos, de acuerdo con lo establecido en la Sección IV.B. del pliego de condiciones. 11.57. Responder a los reclamos, consultas y/o solicitudes de las Entidades Compradoras eficaz y oportunamente, de acuerdo con lo establecido en el presente documento. Considerar a cada una de las Entidades Compradoras como clientes prioritarios.11.58. En caso de haber obtenido puntaje por comprometerse a: (i) contratar Víctimas del Conflicto Armado y/o Desmovilizados; y/o (ii) entregar a las Entidades Compradoras café con denominación de origen o sean cafés elaborados bajo algún proyecto productivo de la Unidad de Víctimas o la Agencia para la Reincorporación y la Normalización, está obligado respectivamente a:▪ Garantizar la contratación de Víctimas del Conflicto Armado y/o Desmovilizados para cumplir las Órdenes de Compra derivadas del Acuerdo Marco en un porcentaje igual o superior al 2% del total del personal que destine al Acuerdo Marco ▪ Garantizar el suministro de café con alguna Denominación de Origen; o sean cafés elaborados bajo algún proyecto productivo de la Unidad de Víctimas o la Agencia para la Reincorporación y la Normalización. 11.59. Mantener actualizada la información requerida por el SIIF. 11.60. Entregar la información requerida por las Entidades Compradoras para registrar al Proveedor en sus sistemas de pago. 11.61. Informar a Colombia Compra Eficiente cuando una Entidad Estatal de la Rama Ejecutiva del Poder Público del orden nacional, pretenda adquirir el Servicio Integral de Aseo y Cafetería por fuera del Acuerdo Marco. Esta información debe darla dentro de los cinco (5) días hábiles siguientes a la fecha en la cual el Proveedor recibió la solicitud de cotización o de información comercial, o tuvo conocimiento del Proceso de Contratación que adelanta la Entidad Estatal. 11.62. Notificar por escrito al asegurador que expidió la garantía cualquier solicitud de modificación de la Orden de Compra.11.63. Entregar a la Entidad Compradora el documento que acredite la adecuada notificación de la modificación al asegurador que expidió la garantía, en la fecha prevista para la firma de la modificación del Acuerdo Marco. 11.64. Mantener actualizadas en valor y vigencia las garantías de cumplimiento y responsabilidad civil extracontractual según lo establecido en la Cláusula 17. 11.65. Cumplir con las disposiciones del Acuerdo Marco durante la vigencia de todas las Órdenes de Compra, aun cuando estas excedan la vigencia del Acuerdo Marco. 11.66. Publicar las facturas en la Tienda Virtual del Estado Colombiano.</t>
  </si>
  <si>
    <t>PRESTAR SERVICIOS PROFESIONALES AL AREA DEGESTION DE DESARROLLO LOCAL OFICINA DE PLANEACION, EN LA FORMULACIÓN, PRESENTACIÓN,EVALUACIÓN Y SEGUIMIENTO DE LOS PROYECTOS DE INFRAESTRUCTURA Y OBRAS CIVILES QUE DESARROLLE LA ENTIDAD, Y APOYO EN LOS REQUERMIENTOS DE INFRAESTRUCTURA CIVIL QUE TENGA ELFONDO DE DESARROLLO LOCAL LA CANDELARIA</t>
  </si>
  <si>
    <t>JORGE ENRIQUE ABREO REYES</t>
  </si>
  <si>
    <t xml:space="preserve">CALLE 8 N 3 E 66 </t>
  </si>
  <si>
    <t>jorgeabreo06@hotmail.com</t>
  </si>
  <si>
    <t>FDLC-CPS-050-2020</t>
  </si>
  <si>
    <t>CO1.PCCNTR.1479528</t>
  </si>
  <si>
    <t>17.907.180</t>
  </si>
  <si>
    <t>1. Realizar planeación,  formulación,  evaluación,  seguimiento y control de los  proyectos  de  inversión   local  que  le  sean asignado y que estén  contemplados  en el Plan de Desarrollo Local  2016-2020,   conforme  las líneas de inversión local,  políticas públicas  y  requerimientos  técnicos  de  cada  uno  de los sectores distritales  relacionados  con infraestructura,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Ejecutar todas las actividades en los temas relacionados con seguimiento revisión, estructuración de obras civiles, ya sea infraestructura de los espacios comunitarios, malla vial y/o gestión del riesgo por procesos de remoción en masa y en general todos los procesos de infraestructura civil de la entidad.  3. Realizar el apoyo en la presentación y seguimiento de los proyectos, conforme las líneas de inversión local, políticas públicas y requerimientos técnicos de la entidad y de cada uno de los sectores Distritales. 4. Proyectar, presentar y rendir los informes que requiera el Fondo, entes de control y/o comunidad de forma oportuna, veraz y clara sobre el estado de las infraestructuras de obra civil y demás procesos de ingeniería civil que ejecute el Fondo. 5. Proyectar, presentar y dar contestación a los derechos de petición y solicitudes de la comunidad, entes de control en general relacionados con los proyectos bajo su gestión. Para lo cual deberá proyectar y remitir oportunamente la información necesaria en los tiempos requeridos, así como elaborar las respuestas de correspondencia que le sea asignada a través del aplicativo Orfeo.  6. Realizar las actividades administrativas, técnicas y operativas necesarias que se le asignen de acuerdo con los requerimientos de planeación, organización, coordinación y control de los servicios, procesos, planes y programas a cargo del grupo de gestión administrativa y financiera. 7. Asistir a la Administración Local en las diferentes reuniones, mesas de trabajo, visitas técnicas y jornadas convocadas por las Entidades, comunidades y la alcaldía que se den en desarrollo del proceso de apoyo a la supervisión, seguimiento y control de los proyectos locales o bajo seguimiento, ejecución y gestión del fondo. 8. Realizar el acompañamiento al Supervisor del Contrato en actividades que desarrolle el Fondo en la ejecución de sus actividades.  9. Realizar actividades de apoyo a la supervisión de los convenios y /o contratos que le sean asignados por el Alcalde Local.  10. Realizar las liquidaciones de los procesos a cargo de su apoyo y/o supervisión, así como las designadas por el Alcalde Local. 11. Hacer visitas periódicas a las obras adelantadas por los contratistas de obra del Fondo, con el fin de verificar que la ejecución del proyecto se esté cumpliendo con lo estipulado en las normas y especificaciones técnicas vigentes del contrato.  12. Las demás que le sean asignadas por el supervisor y/o apoyo a la supervisión que se deriven de la naturaleza del contrato.</t>
  </si>
  <si>
    <t>REALIZAR ACCIONES DE ATENCIÓN HUMANITARIA A PERSONAS AFECTADAS POR EL ESTADO CALAMIDAD SANITARIA, ASÍ COMO EL SUMINISTRO DE BIENES Y SERVICIOS NECESARIOS PARA LA PRESERVACIÓN DE LA VIDA Y MITIGACIÓN DEL RIESGO ORIGINADO EN LA CRISIS PROVOCADA POR LA PANDEMIA DEL NUEVO CORONAVIRUS (COVID-19)</t>
  </si>
  <si>
    <t>CRUZ ROJA BOGOTA SECCIONAL CUNDINAMRACA Y BOGOTA</t>
  </si>
  <si>
    <t>860070301-1</t>
  </si>
  <si>
    <t>CARRERA 23 #73 - 19</t>
  </si>
  <si>
    <t>erika.cardona@cruzrojabogota.org.co</t>
  </si>
  <si>
    <t>CONTRATO DE SUMINISTRO No.051-2020</t>
  </si>
  <si>
    <t>CO1.PCCNTR.1482723</t>
  </si>
  <si>
    <t>190.240.000</t>
  </si>
  <si>
    <t>1. Ejecutar todas las actividades necesarias para desarrollar las diferentes fases de atención de la contingencia y emergencia. 2. Apoyar el despliegue logístico de alojamiento transitorio, baños, transporte y alimentación o, elementos médicos que se llegaren requerir en caso de presentar la necesidad, para garantizar la vida, subsistencia y la integridad de la población residente en la Localidad de la Candelaria. 3 Presentar informe de actividades al FDLC adjuntando los soportes respectivos que acreditan la correcta destinación de los recursos en cada una de las actividades. 4.para la liquidación del contrato, elaborar informe sobre la ejecución del contrato con los soportes financieros, contables, tecnicos, de las actividades ejecutadas. 5.  Las demás obligaciones que se deriven de la naturaleza del Contrato y que garanticen la buena fe contractual</t>
  </si>
  <si>
    <t>PRESTACIÓN DE SERVICIOS PROFESIONALES PARA APOYAR Y FORTALECER LA OFICINA DE PLANEACION DEL FONDO DE DESARROLLO LOCAL EN LAS GESTIONES FINANCIERAS DE LA ENTIDAD</t>
  </si>
  <si>
    <t>PAOLA ANDREA OYUELA VARGAS</t>
  </si>
  <si>
    <t>cra 71 b bis no 12-60</t>
  </si>
  <si>
    <t>paolaoyuela77@gmail.com</t>
  </si>
  <si>
    <t>FDLC-CPS-052-2020</t>
  </si>
  <si>
    <t>CO1.PCCNTR.1485102</t>
  </si>
  <si>
    <t>16.000.000</t>
  </si>
  <si>
    <t>1. Apoyar el proceso de depuración contable de los estados financieros, realizando acompañamiento del proceso de conciliación de cada una de las cuentas de los estados financieros de la vigencia respectiva, para en forma posterior realizar los ajustes aprobados por el comité de saneamiento contable en las cuentas que se requiera. 2. Apoyar contablemente el trámite de cuentas de cobro de personas naturales y jurídicas de conformidad con los clausulados contractuales. 3. Realizar la depuración de la cuenta denominada multas, conciliando la información existente en el aplicativo SIPROJ - SICO con la información reportada en la oficina de obras y jurídica del Fondo de Desarrollo Local La Candelaria, acompañando al comité de depuración de cartera. 4. Realizar el cruce de la cuenta denominada avances y anticipos con la información existente en cada uno de los contratos al cual se le haya efectuado un anticipo, y en los casos que se requiera solicitar la información a las entidades respectivas. 5. Presentar un informe mensual de los avances adelantados en la depuración de las cuentas de los estados financieros, con los soportes y apoyar al contador a realizar los ajustes necesarios. 6. Apoyar en la implementación de procedimientos para que todos los hechos económicos, financieros, sociales y ambientales realizados en cualquier dependencia de la alcaldía, sean debidamente informados al área de contabilidad a través de los documentos fuente, para que sean incorporados a la contabilidad. 7. Adoptar los controles necesarios para garantizar que la totalidad de las operaciones a registrar se incluyan de manera eficiente, según lo establecido en Régimen de Contabilidad Pública. 8. Revisar y establecer según lo reglado, un mecanismo eficaz y eficiente para conciliar en forma permanente, la información registrada en la alcaldía local, con los datos existentes en cada una de las dependencias (Almacén, Jurídica, Obras, etc.). 9. Apoyar el proceso de saneamiento contable, en el marco del comité técnico de sostenibilidad contable, con la información clara y confiable relevante y comprensible, para realizar los ajustes necesarios. 10. Conciliar las cuentas reciprocas, requiriendo la información pertinente, a cada una de las entidades que las administraciones locales tengan obligaciones. 11. Apoyar la digitación en el aplicativo contable SICAPITAL. 12. Apoyar, Organizar y actualizar permanente de la información y documentación originada en el Área Contable de acuerdo a los procedimientos definidos para tal fin. 13. Apoyar, de conformidad con el objeto contractual, al contador en la implementación de la política contable, los procedimientos e instructivos del FDLC, para dar cumplimiento al plan de Mejoramiento de la entidad. 14. Acompañar con la puntualidad requerida al Alcalde local y a los (las) profesionales del FDLC en las reuniones que se generen y requieran soporte profesional, así como realizar acompañamiento al Supervisor del Contrato en actividades que desarrolle el Fondo en  la ejecución  de  sus  actividades. 15. Apoyar de acuerdo a la naturaleza de la contratación las actividades de apoyo  al  Supervisor. 16. Proyectar, contestar, revisar las peticiones que se eleven a la entidad, correspondencia, solicitudes, requerimientos, solicitud de información, derechos de petición que le sean asignados incluyendo aquellas realizadas a través del aplicativo ORFEO en los plazos legales establecidos. 17. Propender por el buen manejo, organización de los archivos y acatar los formatos e instructivos del SIG. 18. Las demás que le indique la Supervisión del Contrato y que se deriven o tengan relación con la naturaleza y objeto del Contrato.</t>
  </si>
  <si>
    <t>CONTADOR PUBLICO ESPECIALISTA EN REVISORIA FISCAL Y CONTROL INTERNO</t>
  </si>
  <si>
    <t>PRESTACIÓN DE SERVICIOS PROFESIONALES PARA APOYAR LA GESTIÓN DEL ÁREA DE DESARROLLO LOCAL EN LA FORMULACION, PRESENTACIÓN, EVALUACION Y SEGUIMIENTO DE LOS PROYECTOS DE GESTION ARTISTICA Y CULTURAL DE LOS TERRITORIOS Y APOYAR EN GENERAL TODOS LOS PROCESOS DE GESTIONES CULTURALES EN LA LOCALIDAD Y DE COMPETENCIA DEL FONDO DE DESARROLLO LOCAL LA CANDELARIA</t>
  </si>
  <si>
    <t>CALLE 12 B 3 51</t>
  </si>
  <si>
    <t>FDLC-CPS-053-2020</t>
  </si>
  <si>
    <t>CO1.PCCNTR.1485887</t>
  </si>
  <si>
    <t>CONSULTAR SECOP</t>
  </si>
  <si>
    <t>1. Realizar la formulación, evaluación, presentación y seguimiento de los proyectos de inversión local contemplados en el Plan de Desarrollo Local 2016-2020, conforme las líneas de inversión local, políticas públicas y requerimientos técnicos de cada uno de los sectores distritales, especialmente los relacionados con los proyectos de gestión artística y cultural de los territorios. 2.Apoyar los procesos de gestión artística y cultural que deba gestionar, supervisar o realizar el Fondo en el marco de sus competencias.3. Realizar apoyo a la supervisión de los convenios y /o contratos que le sean asignados por el Alcalde Local.4. Asistir a la administración local en las diferentes reuniones, mesas de trabajo y jornadas convocadas por las entidades y comunidades que participan en el proceso de identificación y formulación de los proyectos culturales locales con la puntualidad requerida. 5. Realizar y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mediante aplicativo Orfeo.6. Realizar la organización y actualización permanente de la información de los proyectos asignados para su formulación, ejecución y seguimiento de acuerdo a las matrices definidas para tal fin.7. Las demás que le indique la Supervisión del Contrato y que se deriven o tengan relación con la naturaleza y objeto del Contrato.</t>
  </si>
  <si>
    <t>3 AÑOS 3 MESES</t>
  </si>
  <si>
    <t>OLIVER BAEZ SANTIAGO</t>
  </si>
  <si>
    <t>calle 118  51 -13 apto 101</t>
  </si>
  <si>
    <t>oliver.baez@hotmail.com</t>
  </si>
  <si>
    <t>FDLC-CPS-055-2020</t>
  </si>
  <si>
    <t>CO1.PCCNTR.1489977</t>
  </si>
  <si>
    <t>INGENIERO CIVIL CON ESPECIALIZACION EN ALTA GERENCIA</t>
  </si>
  <si>
    <t>14 AÑOS 5 MESES</t>
  </si>
  <si>
    <t>FDLC-CPS-056-2020</t>
  </si>
  <si>
    <t>CO1.PCCNTR.1492021</t>
  </si>
  <si>
    <t xml:space="preserve">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las visitas de validación de condiciones de las personas mayores que presentan novedades por los cruces de bases de datos o en procedimiento de seguimiento y control que adelanta la Subdirección para la Vejez y la Alcaldía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Subdirección Local. 12. Apoyar en el seguimiento y visitas a los beneficiarios de los proyectos sociales que se formulen con cargo al rubro de subsidio C. 13. Las demás inherentes a sus obligaciones contractuales y que se requieran para el cabal cumplimiento del contrato. </t>
  </si>
  <si>
    <t>3 AÑOS 7 MESES</t>
  </si>
  <si>
    <t>PRESTACIÓN DE SERVICIOS PROFESIONALES PARA APOYAR AL EQUIPO DE PRENSA Y COMUNICACIONES DE LA ALCALDÍA LOCAL EN LA REALIZACIÓN DE PRODUCTOS Y PIEZAS DIGITALES, IMPRESAS Y PUBLICITARIAS DE GRAN FORMATO Y DE ANIMACIÓN GRÁFICA, ASÍ COMO APOYAR LA PRODUCCIÓN Y MONTAJE DE EVENTOS</t>
  </si>
  <si>
    <t>WILSON ALFONSO NEIRA SALGADO CEDIDO A IVAN DAVID PINTO GONZALEZ A PARTIR DEL 17 DE JULIO DE 2020</t>
  </si>
  <si>
    <t xml:space="preserve">80139300 - 80258118
</t>
  </si>
  <si>
    <t xml:space="preserve">carrera 60 No. 4 G - 48 </t>
  </si>
  <si>
    <t>wilsonneira@hotmail.com</t>
  </si>
  <si>
    <t>WILSON ALFONSO NEIRA SALGADO</t>
  </si>
  <si>
    <t>FDLC-CPS-057-2020</t>
  </si>
  <si>
    <t>CO1.PCCNTR.1491771</t>
  </si>
  <si>
    <t xml:space="preserve">16.800.000 </t>
  </si>
  <si>
    <t>1. Desarrollar o diseñarlas piezas gráficas para los contenidos de las redes sociales y sitio web de la Alcaldía Local. 2. Realizar la adaptacióngráfica de las campañas de la Alcaldía Local con el fin de lograr uniformidad en los mensajes y mantener uncronograma actualizado de las fechas de solicitud y entrega de las respectivas piezas. 3. Hacer seguimiento ala impresión y distribución de las piezas gráficas elaboradas para la estrategia digital y las campañas internas yexternas de la Alcaldía Local. 4. Realizar la producción de contenidos audiovisuales en diferentes plataformas, talescomo animación y video, en diversos medios y soportes. 5. Diseñar el montaje de piezas audiovisuales para ladivulgación de las diferentes campañas y proyectos de la entidad.6. Realizar la conceptualización de contenidos yproyectos para su realización audiovisual.7. Las demás que le indique la Supervisión del Contrato y que se deriven otengan relación con la naturaleza y objeto del Contrato.</t>
  </si>
  <si>
    <t>PUBLICISTA</t>
  </si>
  <si>
    <t>10 AÑOS</t>
  </si>
  <si>
    <t xml:space="preserve"> PRESTACIÓN DE SERVICIOS TECNICOS DE APOYO EN LA VISIBILIZACION DE LA GESTIÓN TURISTICA Y CULTURAL DE LA CANDELARIA EN EL MARCO DE LA DECLARATORIA COMO AREA TURISTICA SOSTENIBLE</t>
  </si>
  <si>
    <t>CALLE 63 N 73 - 13</t>
  </si>
  <si>
    <t>JHONNATHAN ACOSTA HERRADA</t>
  </si>
  <si>
    <t>FDLC-CPS-058-2020</t>
  </si>
  <si>
    <t>CO1.PCCNTR.1493402</t>
  </si>
  <si>
    <t>11.600.000</t>
  </si>
  <si>
    <t xml:space="preserve">3-3-1-15-01-11-1389-000 </t>
  </si>
  <si>
    <t>CANDELARIA CULTURAL Y DEPORTIVA MEJOR PARA TODOS</t>
  </si>
  <si>
    <t>1. Apoyar en la divulgación de la oferta cultural y turística de la Localidad de la Candelaria como Área turística sostenible. 2. Apoyar y asistir en la recopilación de información sobre las actividades y/o proyectos que adelanta la Alcaldía Local de la Candelaria. 3. Asistir logísticamente las actividades programadas por Alcaldía Local y sus dependencias elaborando archivo audiovisual de las mismas. 4. Entregar los documentos elaborados en cumplimiento de las obligaciones contractuales y archivos a su cargo. 5. Apoyar en los proyectos de comunicación audiovisual para fortalecer la imagen institucional. de la Alcaldía Local con la comunidad en el marco de la declaratorio como área turística sostenible. 6. Realizar acompañamiento al Supervisor del contrato en actividades que desarrolle el Fondo de Desarrollo Local en la ejecución de su misionaria. 7. Las demás que le indique la Supervisión del Contrato y que se deriven o tengan relación con la naturaleza y objeto del Contrato.</t>
  </si>
  <si>
    <t>3 AÑOS 11 MESES</t>
  </si>
  <si>
    <t>JUAN ANGEL LOPEZ ARDILA</t>
  </si>
  <si>
    <t>Calle 12D No 2-18</t>
  </si>
  <si>
    <t>juanangel.lopezardila@hotmail.com</t>
  </si>
  <si>
    <t>FDLCP-CPS-059-2020</t>
  </si>
  <si>
    <t xml:space="preserve"> CO1.PCCNTR.1495233</t>
  </si>
  <si>
    <t>7.020.000</t>
  </si>
  <si>
    <t xml:space="preserve">1. Apoyar las órdenes de visitas de las actuaciones administrativas. 2. Apoyar la respuesta a los peticionarios de las actuaciones administrativas. 3. Apoyar la consulta VUC (Certificado de tradición y libertad, certificado catastral). 4. Apoyar la elaboración de citación a los propietarios. 5. Apoyar la elaboración de citaciones, notificaciones y registro en el Aplicativo SI ACTUA. 6. Apoyar la proyección de las respuestas que ingresan por el Sistema de Gestión Documental ORFEO, tramitando respuestas a las quejas y reclamos de la ciudadanía. 7. Atención al Ciudadano y asesoría sobre temas de manejo del área, GRUPO DE GESTIÓN POLICIVA JURÍDICA Y OFICINA DE DESCONGESTIÓN DE OBRAS. 8. Asistir a las capacitaciones convocadas por el Alcalde y Programas del Sistema Integrado de Gestión y evidenciar la participación de las mismas. 9. Acatar los lineamientos del Sistema Integrado de Gestión (SIG), en cuanto a procedimientos   y formatos; así como, garantizar el buen manejo, archivo y organización del expediente contractual. 10. Apoyar las actividades de trámite de documentos entre las diferentes áreas del Fondo. 11. Las demás que le indique la Supervisión del Contrato y que se deriven o tengan relación con la naturaleza y objeto del contrato. </t>
  </si>
  <si>
    <t>DERECHO Y CIENCIAS POLITICAS</t>
  </si>
  <si>
    <t>7 AÑOS DE EXPERIENCIA PROFESIONAL</t>
  </si>
  <si>
    <t>CALLE 134 BIS 89 A 05</t>
  </si>
  <si>
    <t>FDLC-CPS-060-2020</t>
  </si>
  <si>
    <t>CO1.PCCNTR.1495332</t>
  </si>
  <si>
    <t xml:space="preserve">1. Coordinar la operación, seguimiento y cumplimiento de los procedimientos generales de los servicios, procedimientos específicos del servicio Apoyos Económicos. Así como, implementar el procedimiento administrativo de cobro, de conformidad con lo previsto en los artículos 7,8 y 9 del Decreto Distrital 397 de 2011 “Por el cual se establece el reglamento interno del recaudo de cartera en el Distrito Capital y se dictan otras disposiciones” y la Resolución 257 de 2013 “Por medio de la cual se adoptan los Manuales de Administración y Cobro de Cartera de la Secretaría Distrital de Gobierno y el Sector Localidades, y se dictan otras disposiciones”. 2. Articular las acciones de seguimiento, verificación y puntos de control que permitan consolidar la gestión, los reportes de novedades de la operación y prestación del servicio social  en el marco de la implementación de los procedimientos generales y específicos del servicio (Apoyo Económico Tipo C) y los lineamientos Técnicos establecidos por la Subdirección para la Vejez – Secretaría Distrital de Integración Social.. 3. Verificar y revisar que los profesionales administrativos, de seguimiento y técnicos realicen los cruces de bases de datos individuales de las personas mayores que se encuentran como participantes del servicio (Apoyo económico Tipo C), así como las personas que se encuentran registrados en la modalidad de identificación (Solicitud de Servicio e Inscritos) previo al ingreso, en el marco del procedimiento de seguimiento y control. 4. Emitir los conceptos técnicos que le sean requeridos en el desarrollo de las acciones / actividades establecidos en los procedimientos generales, específicos, protocolos e instructivos del servicio y del Proyecto de Inversión. 5. Proyectar y/o revisar los actos administrativos que deban expedirse con ocasión de la prestación del servicio social "Apoyos para la seguridad económica" de acuerdo con los procedimientos y los lineamientos establecidos por la Subdirección para la Vejez – Secretaría Distrital de Integración Social. 6. Realizar acciones de seguimiento al registro y actualización de la información que contribuyan al correcto cumplimiento del procedimiento estipulado para la prestación del servicio Apoyos Económicos Tipo C, aplicando los instrumentos técnicos y tecnológicos previstos para tal fin; así como aplicar los instrumentos aprobados para la ejecución del Proyecto (fichas, formatos, entre otros), con el fin de realizar seguimiento a las actualizaciones del Sistema Misional SIRBE y las bases de datos, realizando las respectivas consultas, verificación, revisión y aprobación.. 7. Elaborar y analizar mensualmente la información de la meta física, las acciones de seguimiento, verificación y control que permitan consolidar los reportes de gestión del servicio social y el reporte de las novedades como: ingresos, egresos, saldos altos, cobros y no cobros, bloqueos, retiros fuera de la ciudad, y o las novedades reportadas en el informe único, o las identificadas en el seguimiento. 8. Revisar y verificar que se realicen las visitas de validación de condiciones (Diligenciamiento de la Ficha SIRBE - descripción y concepto) a las personas mayores que se encuentran en la lista de espera y que son priorizadas para el ingreso al servicio y cumplen con los criterios y lineamientos establecidos. 9. Atender, tramitar y dar respuesta oportuna a las solicitudes, derechos de petición y acciones de tutela, de las y los ciudadanas-os y entes de control, teniendo en cuenta los lineamientos y términos establecidos para este fin. 10. Presentar los casos de las personas mayores priorizadas de acuerdo con los criterios, ante el Comité Operativo Local de Envejecimiento y Vejez – Mesa técnica, así como los egresos. 11. Realizar seguimiento y ejecutar los planes de mejoramiento derivados de los hallazgos internos y auditorías externas, cobros indebidos, hallazgos administrativos y/o fiscales, con sus respectivos reportes, así como adelantar oportunamente las actuaciones y procesos administrativos que correspondan. 12. Participar en las reuniones y diferentes actividades que programadas por la Secretaría de Gobierno, la Alcaldía Local, la Secretaría Distrital de Integración Social y la Subdirección para la Vejez. 13. Las demás inherentes a sus obligaciones contractuales y que se requieran para el cabal cumplimiento del contrato. </t>
  </si>
  <si>
    <t>6 AÑOS 6 MESES</t>
  </si>
  <si>
    <t>FELIX ANTONIO NAMEN BELMONTE</t>
  </si>
  <si>
    <t>carera 7 No. 64-50 apto 305 T.2</t>
  </si>
  <si>
    <t>felixnamen@hotmail.com</t>
  </si>
  <si>
    <t>FDLC-CPS-061-2020</t>
  </si>
  <si>
    <t>CO1.PCCNTR.1495323</t>
  </si>
  <si>
    <t>1. Realizar gestión permanente con las entidades distritales y nacionales competentes para la implementación de la normatividad referente al Estatuto del Consumidor Ley 1480 de 2011. 2. Apoyar y asesorar a la Alcaldía Local en materia de inspección, vigilancia y control en protección al consumidor y metrología legal a que haya lugar. 3. Adelantar capacitaciones con comunidad de la localidad en temas relacionados con el Estatuto del Consumidor ley 1480 de 2011. 4. Desarrollar programas comunitarios y/o actividades pedagógicas de convivencia en la localidad La Candelaria relacionados con el Estatuto del Consumidor ley 1480 de 2011.  5. Brindar a la Alcaldía Local acompañamiento y asesoría en temas relacionados con el Estatuto del Consumidor ley 1480 de 2011. 6. Contestar y revisar los derechos de petición que le sean asignados. 7. Proyectar respuestas en las acciones de grupo, de tutela y populares, y requerimientos de entes de control que se presenten en el marco de las labores asignadas al Grupo de Gestión Policiva. 8. Elaborar las respuestas de correspondencia que le sea asignada a través   del aplicativo Orfeo. 9. Realizar acompañamiento al Supervisor del Contrato en actividades que desarrolle el Fondo en la ejecución de sus actividades y asistir a las reuniones que se le cite con la puntualidad requerida. 10.Todo lo demás que se derive de la naturaleza del Contrato y se requieran en la función legal y jurídica.</t>
  </si>
  <si>
    <t>PROFESIONAL EN DERECHO</t>
  </si>
  <si>
    <t>19 AÑOS</t>
  </si>
  <si>
    <t>María Adelaida Luna Buenaventura</t>
  </si>
  <si>
    <t>Calle 9 # 0 - 02</t>
  </si>
  <si>
    <t>mariaadelaidaluna@gmail.com</t>
  </si>
  <si>
    <t>FDLC-CPS-062-2020</t>
  </si>
  <si>
    <t>CO1.PCCNTR.1495056</t>
  </si>
  <si>
    <t>HECTOR VEGA</t>
  </si>
  <si>
    <t>1. Apoyar la elaboración, radicación, entrega y archivo de documentos, memorandos y oficios cuando le sea requerido por el Inspector de Policía.2. Ingresar la información a los aplicativos dispuestos para el manejo de actuaciones administrativas y realizar las verificaciones correspondientes3. Apoyar en la organización del archivo de gestión y la verificación y depuración documental.4. Dar correcta atención y orientación a la ciudadanía de manera personal y telefónica.5. Apoyar al Inspector de Policía en la gestión de asuntos relacionados con disponibilidad de espacios, equipos, transporte, suministros y demás elementos requeridos para el desarrollo de sus actividades.6. Asistir a las reuniones a las que sea citado o designado, para la atención de los asuntos relacionados con el objeto contractual.7. Presentar informe mensual de las actividades realizadas en cumplimiento de las obligaciones pactadas.8. Entregar, mensualmente, el archivo de los documentos suscritos que haya generado en cumplimiento del objeto y obligaciones contractuales.9. Las demás que se le asignen y que surjan de la naturaleza del Contrato.</t>
  </si>
  <si>
    <t>TECONOLOGA EN COMUNICACIÓN SOCIAL Y PERIODISMO</t>
  </si>
  <si>
    <t>2 AÑOS 1 MES</t>
  </si>
  <si>
    <t>AUNAR ESFUERZOS TÉCNICOS, ADMINISTRATIVOS Y LOGÍSTICOS ENTRE EL FONDO DE DESARROLLO LOCAL LA CANDELARIA Y LA ORQUESTA FILARMÓNICA DE BOGOTÁ PARA EL DESARROLLO Y CONTINUIDAD DEL CENTRO FILARMÓNICO, COMO UN ESPACIO PARA EL PROCESO DE FORMACIÓN MUSICAL IMPLEMENTADO POR LA OFB DIRIGIDO A LA LOCALIDAD</t>
  </si>
  <si>
    <t>Calle 39 Bis No. 14-57</t>
  </si>
  <si>
    <t>juridica@ofb.gov.co</t>
  </si>
  <si>
    <t>CONVENIO INTERADMINISTRATIVO 063-2020</t>
  </si>
  <si>
    <t>CO1.PCCNTR.1495522</t>
  </si>
  <si>
    <t>75 DIAS</t>
  </si>
  <si>
    <t>WILSON VALENCIA ARIZA</t>
  </si>
  <si>
    <t xml:space="preserve">1. Conformar el Comité Técnico para el Centro Filarmónico Local. 2. Proporcionar al Centro Filarmónico Local el equipo de trabajo apropiado e idóneo para el desarrollo de las actividades artísticas. 3. Evaluar y aprobar los espacios que serán proporcionados por el Fondo de Desarrollo Local como sede o sedes para el funcionamiento del Centro Filarmónico. 4. Garantizar los recursos, intelectuales y logísticos establecidos por las partes para atender la población del Centro Filarmónico Local de la Candelaria. 5.Cumplir a cabalidad con las condiciones pactadas en la propuesta, estudios previos, y el Convenio, las cuales solamente podrán ser modificadas previo cumplimiento del trámite dispuesto para tal fin por el FONDO, según el procedimiento establecido y una vez se alleguen los documentos pertinentes. 6. Suscribir las actas necesarias para el adecuado desarrollo del Convenio. 7. Las demás que se deriven de la naturaleza del Convenio y que garanticen la buena fe contractual. 8.Utilizar de manera racional los recursos energéticos e hídricos de las instalaciones donde ejecuta sus actividades, así mismo realizar uso eficiente de los materiales e insumos; efectuar el manejo y disposición adecuada de los residuos sólidos ordinarios, peligrosos, especiales, igualmente realizar control y tratamiento de vertimientos y emisiones atmosféricas que se generen en ejercicio de las actividades derivadas de la ejecución del Convenio. 9.Facilitar al supervisor todas las evidencias que soporten el cumplimiento normativo ambiental y la aplicación de criterios ambientales, según lo establecido en la GUIA DE CONTRATACIÓN SOSTENIBLE de la Secretaría de Gobierno Distrital. 10. Por el tiempo que duren las medidas de aislamiento preventivo obligatorio, en el marco de la emergencia sanitaria por causa del COVID-19, las clases se realizaran de forma virtual, para lo cual, la Orquesta Filarmónica de Bogotá diseñará e implementará las estrategias requeridas para tal fin- </t>
  </si>
  <si>
    <t>FDLC-CPS-064-2020</t>
  </si>
  <si>
    <t>CO1.PCCNTR.1495251</t>
  </si>
  <si>
    <t>1. Administrar la página web de la Alcaldía Local.2.Generar contenidos institucionales para los medios digitales (redes sociales y sitio web) de la Alcaldía Local.3.Desarrollar las sinergias digitales necesarias para la difusión de contenidos emitidos por las entidades de la Página 3 de 5CLAUSULADO DEL CONTRATO DE PRESTACIÓN DE SERVICIOS FDLC-CPS-064-2020 CELEBRADOENTRE EL FONDO DE DESARROLLO LOCAL DE LA CANDELARIA Y NATALIA ANDREA RUBIANOFOREROAlcaldía Local de La CandelariaCarrera 5 No.12 C -40Código Postal: 111711Tel. 3410261 - 3416009Información Línea 195GDI - GPD – F0Versión: 04Vigencia:Enero 2020administración Distrital.4. Diseñar estrategias digitales para el posicionamiento de las actividades o campañasrealizadas por la Alcaldía Local.5. Elaborar los textos y demás documentos requeridos para el manejo efectivo de lainformación destinada a los medios de comunicación y a la opinión pública de acuerdo con los lineamientosestablecidos por la Oficina Asesora de Comunicaciones de la Secretaría Distrital de Gobierno.6. Apoyo en elcubrimiento, elaboración, divulgación y redacción de contenidos que se generen en la Alcaldía Local.7. Realizar yApoyar la elaboración y presentación de informes a los diferentes organismos de control, de la Secretaria de Gobierno,incluido derechos de petición, proposiciones del Concejo de Bogotá, Requerimientos de la Contraloría Distrital,Solicitudes y requerimientos de la Junta Administradora Local, comunidad en general y los demás entes públicos querequieran información relacionada con los proyectos y temas bajo su conocimiento, mediante aplicativo Orfeo.8. Lasdemás que le indique la Supervisión del Contrato y que se deriven o tengan relación con la naturaleza y objeto delContrato. .</t>
  </si>
  <si>
    <t>4 AÑOS 2 MESES</t>
  </si>
  <si>
    <t>PRESTAR SERVICIOS PROFESIONALES PARA APOYAR AL PROMOTOR DE SEGURIDAD  EN LA FORMUACIÓN, PRESENTACIÓN, EVALUACIÓN Y SEGUIMIENTO DE LOS PROYECTOS DE SEGURIDAD Y PARTICIPACION QUE SEAN LIDERADOS POR AL AREA DE  GESTION DE DESARROLLO DEL FONDO LOCAL DE LA CANDELARIA</t>
  </si>
  <si>
    <t>JOHN JAIRO GONZALEZ ARBOLEDA</t>
  </si>
  <si>
    <t>CLL 22 G 98A 29</t>
  </si>
  <si>
    <t>fontibonparatodos@gmail.com</t>
  </si>
  <si>
    <t>FDLC-CPS-065-2020</t>
  </si>
  <si>
    <t>CO1.PCCNTR.1500760</t>
  </si>
  <si>
    <t>15.452.000</t>
  </si>
  <si>
    <t>HAROLDO CARIN CALAO</t>
  </si>
  <si>
    <t>1. Realizar la formulación, evaluación, presentación y seguimiento de los proyectos de inversión local contemplados en el Plan de Desarrollo Local 2016-2020, conforme las líneas de inversión local, políticas públicas y requerimientos técnicos de cada uno de los sectores distritales, especialmente los relacionados con los proyectos de seguridad y participación de la localidad.2. Apoyar los procesos participativos y de seguridad que deba gestionar, apoyar la supervisión o realizar el Fondo en el marco de sus competencias. 3. Apoyar la supervisión de los convenios y /o contratos que le sean asignados por el Alcalde Local cumpliendo los manuales que para cada proceso tiene la Entidad.4. Asistir a la administración local en las diferentes reuniones, mesas de trabajo y jornadas convocadas por las entidades y comunidades que participan en el proceso de identificación y formulación de los proyectos de participativos y de seguridad locales con la puntualidad requerida. 5. Realizar y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mediante aplicativo Orfeo.6. Elaborar las respuestas de correspondencia que le sea asignada a través del aplicativo Orfeo.7. Presentar informes de ejecución requeridos por el Supervisor del contrato. 8.  Las demás que le indique la Supervisión del Contrato y que se deriven o tengan relación con la naturaleza y objeto del Contrato</t>
  </si>
  <si>
    <t>ADMINISTRADOR DE EMPRESAS CON ESPECIALIZACION EN GOBIERNO Y GESTION DEL DESARROLLO REGIONAL</t>
  </si>
  <si>
    <t>CONTINUACION DE LA INTERVENTORÍA TÉCNICA, ADMINISTRATIVA, FINANCIERA, SOCIAL, AMBIENTAL Y SISTEMA DE SEGURIDAD Y SALUD EN EL TRABAJO - SG-SST, DEL CONTRATO DE OBRA 101 de 2018, QUE TIENE POR OBJETO: “REALIZAR A PRECIO GLOBAL FIJO LA ACTUALIZACIÓN, AJUSTES Y/O COMPLEMENTACIÓN DE LOS ESTUDIOS Y DISEÑOS Y A MONTO AGOTABLE LA CONSTRUCCIÓN DEL TRAMO FALTANTE DEL PROYECTO RAPS NIEVES UBICADO EN LA CARRERA 4 ENTRE CALLES 13 Y 10 EN LA LOCALIDAD DE LA CANDELARIA, EN BOGOTÁ D.C.</t>
  </si>
  <si>
    <t>INGENIEROS CONSTRUCTORES Y ASESORES SAS</t>
  </si>
  <si>
    <t>CARRERA 8 NO. 107 A 15 OF 402</t>
  </si>
  <si>
    <t>ingconsasas@gmail.com</t>
  </si>
  <si>
    <t>FDLC-CMA-003-2020</t>
  </si>
  <si>
    <t>CO1.PCCNTR.1503418</t>
  </si>
  <si>
    <t>17 DIAS
10 DIAS</t>
  </si>
  <si>
    <t>7 DIAS</t>
  </si>
  <si>
    <t>PRESTACION DE SERVICIOS PROFESIONALES PARA APOYAR LA FORMULACION, EVALUACION, PRESENTACION Y SEGUIMIENTO, ESPECIALMENTE DE LOS PROYECTOS AMBIENTALES Y DOTACIÓN INSTITUCIONES EDUCATIVAS DISTRITALES, LIDERADOS POR EL AREA de GESTION DELDESARROLLO LOCAL LA CANDELARIA</t>
  </si>
  <si>
    <t>Lizeth Nataly González Guaje</t>
  </si>
  <si>
    <t>Cra 71j #62b - 15 sur</t>
  </si>
  <si>
    <t>natalygonzalezguaje@gmail.com</t>
  </si>
  <si>
    <t>LIZETH NATLAY GONZALEZ GUAJE</t>
  </si>
  <si>
    <t>FDLC-CPS-067-2020</t>
  </si>
  <si>
    <t>CO1.PCCNTR.1506720</t>
  </si>
  <si>
    <t>1. Realizar la formulación, presentación, seguimiento y evaluación de los proyectos ambientales y de dotación IED contemplados en el Plan de Desarrollo Local, conforme las líneas de inversión local, políticas públicas y requerimientos técnicos de cada uno de los sectores distritales. 2. Apoyar los procesos de ambientales que deba gestionar, apoyar en la supervisión o realizar el Fondo - Alcaldía Local en el marco de sus competencias.3. Realizar la organización y actualización permanente de la información de los asuntos asignados para su formulación, ejecución y seguimiento de acuerdo a las matrices definidas para tal fin.4. Realizar apoyo a la supervisión de los convenios y lo contratos que le sean asignados por el Alcalde Local.5. Asistir a la administración local a las diferentes reuniones, mesas de trabajo y jornadas convocadas por las entidades y comunidades que participan en el proceso de identificación y a formulación de los proyectos locales con la puntualidad requerida.6. Realizar y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7. Elaborar las respuestas de correspondencia que le sea asignada a través del aplicativo Orfeo. 8. Realizar la organización y actualización permanente de la información de los proyectos asignados para su formulación, ejecución y seguimiento de acuerdo a las matrices definidas para tal fin. 9. Presentar informes de ejecución requeridos por el Supervisor del contrato. 10. Las demás que le indique la Supervisión del Contrato y que se deriven o tengan relación con la naturaleza y objeto del Contrato</t>
  </si>
  <si>
    <t>PROFESIONAL EN FINANZAS Y COMERCIO INTERNACIONAL CON MAGISTER EN GESTION Y DIRECCION DE PROYECTOS</t>
  </si>
  <si>
    <t>4 AÑOS 7MESES</t>
  </si>
  <si>
    <t>CONTRATO INTERADMINISTRATIVO</t>
  </si>
  <si>
    <t xml:space="preserve"> PRESTACIÓN DEL SERVICIO DE MENSAJERÍA Y DE CORREO CERTIFICADO QUE REQUIERA EL FONDO DE DESARROLLO LOCAL DE LA CANDELARIA</t>
  </si>
  <si>
    <t>SERVICIOS POSTALES NACIONALES S.A.</t>
  </si>
  <si>
    <t>900062917-9</t>
  </si>
  <si>
    <t>Diagonal 25 G No. 95 a - 55</t>
  </si>
  <si>
    <t>correo.comercia@4-72.com.co</t>
  </si>
  <si>
    <t>SERVICIOS POSTALES NACIONALES S.A</t>
  </si>
  <si>
    <t>CONTRATO INTERDMINISTRATIVO No. 068-2020</t>
  </si>
  <si>
    <t>CO1.PCCNTR.1508155</t>
  </si>
  <si>
    <t xml:space="preserve">12 MESES O HASTA AGOTAR RECURSOS </t>
  </si>
  <si>
    <t>17/032020</t>
  </si>
  <si>
    <t>8.000.000</t>
  </si>
  <si>
    <t xml:space="preserve">3-1-2-02-02-01-0006-0002 </t>
  </si>
  <si>
    <t>Servicios locales de entrega</t>
  </si>
  <si>
    <t xml:space="preserve">1.  Cumplir con el objeto del contrato. 2. Prestar el servicio contratado con la debida diligencia y prontitud. 3. Recibir en las instalaciones de la Alcaldía Local de la Candelaria, la correspondencia, documentos y envíos que deben realizarse y entregarla dentro de los términos establecidos para cada uno de los servicios contratados. 4. Devolver debidamente revisada, firmada y sellada la primera copia de la planilla de imposición de envíos. 5. Presentar mensualmente la facturación correspondiente por valor de los portes de acuerdo con las planillas de imposición. 6. Impartir instrucciones y orientar a los funcionarios de la Alcaldía Local de la Candelaria, sobre la forma de cumplir con los procedimientos postales, en cuanto tiene que ver con acondicionamiento (embalaje) dimensiones, rotulación del destinatario, remitente, límites de peso y prohibiciones. 7. Aplicar los portes de franqueo, de acuerdo con las tarifas vigentes. 8. Entregar la correspondencia que se genere con carácter urgente e imprevisto, correspondencia que deberá entregarse dentro del término establecido, para el respectivo contrato. 9. Suministrar guías de los servicios prestados y certificación de entrega un envió a nivel urbano y nacional cuando requiera. 10. Informar oportunamente al Fondo de Desarrollo Local de la Candelaria, sobre cualquier irregularidad novedad o anomalía de manera inmediata que pueda afectar la ejecución del contrato. 11. Obrar con buena fe, evitando dilaciones y en trabamiento que puedan presentarse durante la ejecución del contrato. 12. No acceder a peticiones o amenazas de quienes actúen por fuera de la ley con el fin de obligarlo a hacer u omitir algún acto o hecho.13. Cumplir con las demás obligaciones que contribuyan a garantizar el cabal cumplimiento y ejecución del presente contrato. oportunamente con todos los ofrecimientos que contemple su propuesta. 14. Presentar facturas correspondientes a la ejecución del objeto contractual, el cual deberá contener información referente al desarrollo del objeto contratado. 15. Todas las demás obligaciones que se desprenda del objeto y naturaleza del contrato de seguro de bienes que sean inherentes al objeto del contrato. 16. Recoger y entrar informes de seguimiento de la correspondencia en hora de la mañana de 8: 00 A.M.  a 10 A.M. cumpliendo con los términos de servicios. </t>
  </si>
  <si>
    <t>JOHN FREDY PULIDO RINCON</t>
  </si>
  <si>
    <t>CALLE 2 D 5-22 ESTE</t>
  </si>
  <si>
    <t xml:space="preserve">johnfredypulido@gmail.com </t>
  </si>
  <si>
    <t>FDLC-CPS-068-2020</t>
  </si>
  <si>
    <t>CO1.PCCNTR.1514275</t>
  </si>
  <si>
    <t>NN</t>
  </si>
  <si>
    <t>DIANA CRISTINA PALACIOS</t>
  </si>
  <si>
    <t xml:space="preserve">1. Apoyar al alcalde (sa)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SCJ.2. Asistir a las reuniones del Consejo Local de Seguridad, apoyar el desarrollo de estas, llevar el control y custodia de las actas y hacer seguimiento al cumplimiento de los compromisos adquiridos por la Alcaldía y demás miembros de Consejo. 3. Gestionar, analizar y revisar, en coordinación con las organizaciones sociales de la localidad y las entidades Distritales, las iniciativas y sugerencias de la comunidad respecto de los asuntos de seguridad y convivencia ciudadana. 4. Realizar el monitoreo constante del comportamiento de la seguridad, convivencia y percepción de seguridad en los territorios de la localidad. 5.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Participar, propender por el cumplimiento y hacer seguimiento a las metas del Plan de Gestión Local relacionadas con seguridad, convivencia y justicia. 7. Revisar, analizar y conceptuar sobre la información relacionada con la situación de convivencia y seguridad ciudadana de la localidad, promoviendo y coordinando la caracterización de las problemáticas y la difusión de la información a nivel distrital. 8. Revisar, analizar y conceptuar sobre de los informes presentados al alcalde (sa) Local, en temas relacionados con seguridad, convivencia y justicia, cuando así lo solicite la Alcaldía Local. 9. Ejecutar las supervisiones que le sean asignadas relacionadas con seguridad, convivencia y justicia, cumpliendo con los manuales y normas existentes. 10.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(la) alcalde (sa) Local. 11. Apoyar la supervisión e interventoría de contratos o convenios relacionados con seguridad y convivencia que le sean designados por el Alcalde (sa) Local, conforme con lo establecido en el Manual de Supervisión e Interventoría de la Secretaría Distrital de Gobierno. 12. Convocar y apoyar la instalación y el desarrollo de los Puestos de Mando Unificado -PMU, de responsabilidad de la Alcaldía Local, de acuerdo con la normatividad vigente y las instrucciones que le imparta el (la) alcalde (sa) Local. 13. Asistir y apoyar, al Alcalde (sa) Local o a quien este designe, en las reuniones de carácter externo o interno, diligencias, visitas y operativos que se requieran. 14. Apoyar la implementación del Capítulo Local del Plan Integral de Seguridad, Convivencia y Justicia Distrital, realizar su seguimiento y actualización, de conformidad con las instrucciones que le imparta el (la) Alcalde (sa) Local. 15. Promover, convocar, participar, hacer seguimiento y registrar, en coordinación con la SCJ, las Juntas Zonales de Seguridad, según la normativa que las reglamenta. 16. Asistir a las reuniones a las que sea citado o designado, para la atención de los asuntos relacionados con el objeto contractual. 17. Presentar informe mensual de las actividades realizadas en cumplimiento de las obligaciones pactadas. 18. Entregar, mensualmente, el archivo de los documentos suscritos que haya generado en cumplimiento del objeto y obligaciones contractuales. 19. Las demás que se le asignen y que surjan de la naturaleza del Contrato </t>
  </si>
  <si>
    <t>PROFESIONAL EN DERECHO CON ESPECIALIZACION EN INSTITUCIONES JURIDICO PROCESALES Y MAESTRIA EN DERECHO</t>
  </si>
  <si>
    <t>Haroldo Carin Calao Gonzalez</t>
  </si>
  <si>
    <t xml:space="preserve">CALLE 5E #46-82 APTO 802B </t>
  </si>
  <si>
    <t>haroldokarin@hotmail.com</t>
  </si>
  <si>
    <t>HAROLDO CARIN CALAO GONZALEZ</t>
  </si>
  <si>
    <t>FDLC-CPS-070-2020</t>
  </si>
  <si>
    <t>CO1.PCCNTR.1511028</t>
  </si>
  <si>
    <t>PENDIENTE</t>
  </si>
  <si>
    <t>Candelaria mas participativa</t>
  </si>
  <si>
    <t xml:space="preserve">1. Apoyar en la coordinación, articulación, orientación y concertación de las acciones de la Alcaldía Local en materia de promoción local de la participación y fortalecimiento de la sociedad civil y sus organizaciones sociales. 2. Apoyar y articular los espacios de participación ciudadana y comunitaria, Juntas de Acción Comunal, Asociaciones de Vecinos y demás instancias de participación existentes en la Localidad de conformidad con las indicaciones de la Alcaldía Local. 3. Apoyar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4. Apoyar la realización y/o participar en las reuniones de carácter ordinario y/o extraordinario de las instancias de participación y/o de Gobierno de la localidad que le sean designadas por el Alcalde(sa) Local. 5. Articular acciones y estrategias para la implementación de la política pública y del Sistema Distrital de Participación. 6. Apoyar la realización de eventos ciudadanos y/o comunitarios que le sean designados. 7. Apoyar en el trámite y respuesta de los requerimientos y peticiones relacionados con el tema de participación, que se requieran. 8. Apoyar en la consolidación y análisis de los diagnósticos sectoriales o poblacionales suministrados por las instituciones con presencia en lo local, cuando así se requiera. 9. Apoyar la formulación de los proyectos de inversión relacionados con participación ciudadana, que se financien con recursos del Fondo de Desarrollo Local. 10. Apoyar en la etapa precontractual y contractual de los proyectos de inversión relacionados con participación ciudadana, que se financien con recursos del Fondo de Desarrollo Local. 11.  Apoyar la supervisión de contratos y convenios relacionados con participación ciudadana que le sean designados por el (la) Alcalde(sa) Local, según lo establecido en el Manual de Supervisión e Interventoría de la Secretaría Distrital de Gobierno. 12. Las demás que demande la Administración Local a través de su supervisor, que correspondan a la naturaleza del contrato y que sean necesarias para la consecución del fin del objeto contractual.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 </t>
  </si>
  <si>
    <t>COMUNICADOR SOCIAL</t>
  </si>
  <si>
    <t>unidad.licitaciones@positiva.gov.co</t>
  </si>
  <si>
    <t>POS</t>
  </si>
  <si>
    <t>FDLC-IMC-005-2020</t>
  </si>
  <si>
    <t>CO1.PCCNTR.1514616</t>
  </si>
  <si>
    <t>03-01-02-02-02-0001-005</t>
  </si>
  <si>
    <t>Seguros</t>
  </si>
  <si>
    <t xml:space="preserve">
 a) Ejecutar el(los) contratos de seguro adjudicados en los términos y condiciones señalados en el pliego de condiciones y en la propuesta presentada por el ASEGURADOR y de conformidad con las normas legales que los regulen. 
 b) Expedir la Nota de Cobertura de las pólizas correspondientes al presente proceso de selección de conformidad con las necesidades de la entidad, en el Formato suministrado en el Anexo Técnico, para tal efecto. 
 c)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d) Expedir la(s) respectiva(s) pólizas de seguro con sus correspondientes anexos y modificaciones que llegaren a tener en un plazo máximo de cinco (5) días siguientes a la fecha de la expedición de la nota de cobertura, en los términos previstos en el pliego de condiciones y en la propuesta presentada por el ASEGURADOR, y en general observando las normas contenidas en el Código de Comercio y demás concordantes. 
 e) Atender y pagar las reclamaciones y siniestros que presente la entidad, o sus beneficiarios, en los términos, plazos y condiciones señalados en la oferta presentada y de conformidad con la legislación vigente, sin dilaciones. 
 f) Sostener los precios ofertados durante la vigencia del contrato, incluidas las modificaciones por inclusiones o exclusiones y adiciones. 
 g) Prestar todos y cada uno de los servicios descritos en su propuesta. 
 h) Atender y responder las solicitudes y requerimientos que realice la entidad 
 i) Pagar las comisiones al intermediario de seguros de la entidad, que para el presente proceso es JARGU S.A. CORREDORES DE SEGUROS, de conformidad con el artículo 1341 del Código de Comercio, con las disposiciones vigentes y con el ofrecimiento realizado en la oferta. 
 j) Suministrar un número de teléfono de atención disponible, con el propósito de brindar ayuda inmediata a la entidad, en caso de atención de siniestros. 
 k) Informar oportunamente al supervisor del contrato sobre las imposibilidades o dificultades que se presenten en la ejecución del mismo. 
 l)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m) Abstenerse de dar información a medios de comunicación, a menos que haya recibido autorización de la entidad. PARÁGRAFO: Esta obligación se prolongará incluso después de finalizado el servicio y por el término de dos (2) años. 
 n) De acuerdo con lo establecido en la normatividad vigente, el contratista deberá dar cumplimiento a sus obligaciones frente al Sistema de Seguridad Social Integral y parafiscales (Cajas de Compensación Familiar, SENA, e ICBF). 
 o) Las demás que surjan del contenido del contrato, de las presentes cláusulas adicionales que se incorporan al mismo o de la propuesta presentada por el ASEGURADOR. 
</t>
  </si>
  <si>
    <t>PRESTACION DE SERVICIOS DE APOYO ASISTENCIAL A LA GESTION DEL DESPACHO Y LAS DIFERENTES AREAS DEL FONDO DE DESARROLLO LOCAL DE LA CANDELARIA</t>
  </si>
  <si>
    <t>FDLC-CPS-072-2020</t>
  </si>
  <si>
    <t>CO1.PCCNTR.1566161</t>
  </si>
  <si>
    <t>9.831.392 </t>
  </si>
  <si>
    <t xml:space="preserve">1. Apoyar a la administración local y especialmente el Despacho en la realización de los trámites necesarios para atender a la comunidad en general y direccionar sus solicitudes verbales o escritas para su respuesta y solución de acuerdo a las competencias del Fondo- Alcaldía Local. 
2. Apoyar las actividades de tipo asistencial tales como clasificación, organización y foliación de los documentos que le sean asignados. 
3. Propender por el buen manejo, organización de los archivos y acatar los formatos e instructivos del SIG. 
4. Responder por el seguimiento y envío oportuno de los documentos y correspondencia en general que le encomiende el FONDO para entrega en las diferentes oficinas a las cuales va direccionada.  
5.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6. Mantener el archivo actualizado de los proyectos relacionados y asignados al profesional que apoye.  
7. Observar y acatar el cumplimiento de las normas archivísticas a través de la organización de las carpetas contentivas de gestión y/o contratos respondiendo por su préstamo y custodia.  
8. Realizar acompañamiento al Supervisor del Contrato en actividades que desarrolle el Fondo en la ejecución de sus actividades.  
9. Asistir a las reuniones que se le cite con la puntualidad requerida por parte del FONDO. 
10. Las demás que le indique la Supervisión del Contrato y que se deriven o tengan relación con la naturaleza y objeto del contrato. 
</t>
  </si>
  <si>
    <t>12 AÑOS 4 MESES</t>
  </si>
  <si>
    <t>ROLANDO NIÑO PALENCIA CESION DE CAMILO DEVIA NEIRA</t>
  </si>
  <si>
    <t>TRASVERSAL 20#94-25 APTO 402</t>
  </si>
  <si>
    <t>camilodevia@yahoo.com.mx</t>
  </si>
  <si>
    <t>CAMILO DEVIA NEIRA</t>
  </si>
  <si>
    <t>FDLC-CPS-073-2020</t>
  </si>
  <si>
    <t>CO1.PCCNTR.1565883</t>
  </si>
  <si>
    <t>ALCALDESA</t>
  </si>
  <si>
    <t xml:space="preserve">1. Apoyar en los procesos precontractuales, contractuales y pos contractuales. De conformidad con las disposiciones legales sobre la materia, lo cual incluye entre otros: apoyar en la revisión y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 
2. Analizar y revisar jurídicamente los procesos de evaluación e informes de evaluación de los procesos contractuales que se adelanten. 
3. Brindar lineamientos y emitir conceptos al Fondo de Desarrollo Local en materia contractual. 
4. Asistir y apoyar todo el proceso de adjudicación en los procesos contractuales, incluyendo las resoluciones de adjudicación o declaratoria de desierta.,  
5. Apoyo jurídico en los procesos legales que se requieran durante la ejecución contractual y/o procesos de terminación anticipada, liquidación, y la demás documentación que expida la entidad en el desarrollo de las diferentes etapas de los procesos que adelante en materia contractual,  
6. Elaborar, revisar y/o proyectar las minutas de contratos y convenios que celebre el Fondo de Desarrollo Local de La Candelaria que le sean asignadas. 
7. Apoyar la elaboración y presentación de informes a los diferentes organismos de control, incluido derechos de petición, proposiciones del Concejo de Bogotá, Requerimientos de la Contraloría Distrital, Solicitudes y requerimientos de la Junta Administradora Local, comunidad en general y los demás entes públicos que requieran información 
8. Proyectar respuesta, revisar, conceptuar, y/o apoyar de ser necesario sobre asuntos jurídicos y administrativos que se presenten a su consideración frente a requerimientos o asuntos de competencia del Fondo, y especialmente del despacho del Alcalde local. 
9. Asistir a la administración local a las diferentes reuniones, mesas de trabajo, entes públicos y jornadas convocadas por las entidades y comunidades que participan en el proceso de identificación y formulación de los proyectos locales. 
10. Realizar apoyo a las supervisiones que le sean designadas por el ordenador del gasto. 
11. Las demás que le indique la Supervisión del Contrato y que se deriven o tengan relación con la naturaleza y objeto del Contrato. 
</t>
  </si>
  <si>
    <t>PROFESIONAL EN DERECHO CON ESPECIALIZACION EN DERECHO COMERCIAL Y CONTRATACION ESTATAL</t>
  </si>
  <si>
    <t>Valentina Ochoa Mayorga</t>
  </si>
  <si>
    <t>Cll 152 # 96 a - 60</t>
  </si>
  <si>
    <t>ochoa19.valentina@gmail.com</t>
  </si>
  <si>
    <t>VALENTINA OCHOA MAYORGA</t>
  </si>
  <si>
    <t>FDLC-CPS-074-2020</t>
  </si>
  <si>
    <t>CO1.PCCNTR.1569502</t>
  </si>
  <si>
    <t xml:space="preserve">1. Asesorar en el diseño de estrategias y campañas de comunicación de la Alcaldía Local en atención al cumplimento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
7. Realizar seguimiento y gestionar los procesos de registro fotográfico y fílmico de las diferentes actividades programadas por la Administración Local.
8. Realizar seguimiento y gestionar la información a publicar en las carteleras de las diferentes áreas de la Alcaldía Local.
9. Acompañar al alcalde local en los diferentes eventos organizados por la administración local.
10. Gestionar y atender los medios locales, distritales y nacionales para las diferentes entrevistas con el Alcalde Local.
11. Apoyar la supervisión de los convenios y/o contratos que le sean asignados por el Alcalde Local.
12. Elaborar las respuestas de correspondencia y revisar los derechos de petición que le sean asignados a través del aplicativo Orfeo.
13. Las demás que le indique la Supervisión del Contrato y que se deriven o tengan relación con la naturaleza y objeto del Contrato.
</t>
  </si>
  <si>
    <t>PROFESIONAL EN MEDIOS AUDIOVISUALES MAGISTER EN COMUNICACIONES</t>
  </si>
  <si>
    <t>8 AÑOS 3 MESES</t>
  </si>
  <si>
    <t>PRESTACION DEL SERVICIO DE VIGILANCIA Y SEGURIDAD PRIVADA INTEGRAL PERMANENTE PARA TODOS LOS BIENES MUEBLES E INMUEBLES DE PROPIEDAD DE LA ENTIDAD, Y DE LOS QUE LEGALMENTE SEA O LLEGARE A SER RESPONSABLE EL FONDO DE DESARROLLO LOCAL DE LA CANDELARIA</t>
  </si>
  <si>
    <t>ADRIANA EDILMA ORDOÑEZ SALCEDO CC 39697537</t>
  </si>
  <si>
    <t>FDLC-IMC-006-2020</t>
  </si>
  <si>
    <t>CO1.PCCNTR.1568482</t>
  </si>
  <si>
    <t>0.5 MESES</t>
  </si>
  <si>
    <t>Servicios de protección (guardas de seguridad)</t>
  </si>
  <si>
    <t xml:space="preserve">1. para efectos del cumplimiento de la prestación de los servicios de vigilancia y seguridad, el proponente se compromete a cumplir, además de las obligaciones inherentes a la naturaleza de los mismos, las derivadas de las disposiciones legales vigentes que regulen su actividad y las siguientes:
• Asignar personal de vigilancia con adecuadas condiciones físicas, mentales, morales, éticas y profesionales.
• Asignar personal de vigilancia debidamente uniformado el cual debe permanecer identificado con placa y carné, de acuerdo a la normatividad exigida por la Superintendencia de Vigilancia y Seguridad Privada.
• Asignar personal de vigilancia debidamente armado, cada arma deberá contar con su respectivo salvoconducto y registró.
• Asegurar que el personal a cargo empleé las armas de acuerdo con el uso autorizado en los respectivos permisos y abstenerse de emplear armamento no autorizado de acuerdo con la ley.
• Garantizar la prestación permanente del servicio en todos los puestos de vigilancia y seguridad integral, en caso de ausencia temporal o permanente de algún guarda de seguridad, la empresa contratista deberá suplir la misma de forma inmediata, de tal manera que no se vea interrumpido el servicio.
• Dotar a cada uno de los vigilantes con los medios de comunicación necesarios para cumplir con las tareas asignadas.
• Implementar estrategias de seguridad, en coordinación con el supervisor del contrato del Fondo de Desarrollo Local de La Candelaria. El Fondo de Desarrollo Local de la Candelaria durante la vigencia del contrato podrá hacer todas las recomendaciones que considere pertinentes para un servicio más eficiente, las cuales deben ser acogidas de inmediato por el contratista.
• Atender en debida forma los requerimientos que realice el Fondo de Desarrollo Local de la Candelaria y adoptar medidas inmediatas en el caso de que el personal que presta el servicio de vigilancia se vea involucrado por acción o por omisión, en hechos que atenten contra los bienes o personas a las cuales se brindan vigilancia o protección.
• En caso de pérdida o daño de alguno de los bienes de propiedad y/o en custodia del Fondo de Desarrollo Local de La Candelaria, la empresa de vigilancia deberá restituir con iguales o mejores características dentro de los treinta (30) días contados a partir de la solicitud que realice el Supervisor de la Alcaldía Local de la Candelaria, previa verificación por parte del Fondo de Desarrollo Local y la Empresa de Vigilancia.
• Reemplazar en forma inmediata el personal que sufra imprevistos que le impidan cumplir con la correcta ejecución del contrato. El personal de reemplazo debe acreditar el mismo perfil del que reemplaza y deberá contar con la misma dotación de equipos, uniformes, armamento y demás elementos indispensables para la adecuada prestación del servicio.
• Atender en forma inmediata las solicitudes de cambio de vigilantes que por deficiencia o inconveniencia solicite el Fondo de Desarrollo Local de La Candelaria.
• Asegurarse de que los equipos y elementos autorizados por la Superintendencia de Vigilancia y Seguridad Privada se empleen únicamente para los fines previstos en la licencia de funcionamiento.
• Mantener vigente la póliza global de responsabilidad civil extracontractual, que ampare los riesgos que surjan de la prestación del servicio de vigilancia por uso indebido de armas de fuego, de otros elementos de vigilancia y seguridad privada, entre otros.
• Garantizar el buen funcionamiento y estado de los elementos y equipos de comunicación utilizados para la prestación del servicio.
• Dar un adecuado uso a los elementos que suministrados para el desempeño de funciones y no permitir su utilización en forma indebida.
• Cumplir a cabalidad los lineamientos de la normatividad vigente en materia de vigilancia y seguridad privada y demás que regulen las actividades producto de las mismas.
• Realizar las actividades necesarias para el cumplimiento del objeto del contrato, con cabal cumplimiento de las normas legales vigentes que regulan la materia.
• Adelantar una evaluación permanente del personal y el servicio prestado e implementar los correctivos necesarios en caso de anomalías, irregularidades o incumplimiento.
• Informar al Fondo de Desarrollo Local de La Candelaria cualquier anomalía, irregularidad, imprevisto que se presente con la prestación del servicio.
• Mantener la reserva y confidencialidad de la información a la que tenga acceso en la ejecución del contrato.
• Cumplir con el objeto del presente contrato con plena autonomía técnica y administrativa y bajo su propia responsabilidad. Por lo tanto, no existe ni se generará ningún tipo de subordinación, ni de vínculo laboral alguno entre el personal vinculado por el contratista y el Fondo de Desarrollo Local de La Candelaria.
• Asumir todos los gastos de transporte, personal, gravámenes y otros, que demande la ejecución del contrato, los cuales serán por cuenta del contratista. Por ningún motivo el Fondo de Desarrollo Local de La Candelaria asumirá costos adicionales al valor estipulado.
• Cumplir con todas las obligaciones que consten en la propuesta y las que señale el supervisor del contrato o su superior inmediato, inherentes al objeto del contrato y/o para su mejoramiento.
• Cumplir con todo lo ofrecido en la propuesta, la cual hace parte integral del presente contrato.
• El contratista con la suscripción del presente contrato, se obliga a dar cumplimiento a las normas que en materia de higiene, seguridad y salud ocupacional aplican para los trabajadores que presten los servicios de vigilancia en la Alcaldía Local de La Candelaria.
• Mantener vigentes las licencias exigidas durante la ejecución del contrato.
• Vincular el personal requerido sin intermediación laboral.
• Velar por los derechos constitucionales y laborales de los trabajadores.
• Solicitar el Inventario de bienes muebles e inmuebles de propiedad del Fondo de Desarrollo Local de La Candelaria debidamente suscrito por el Almacenista de la Alcaldía Local de La Candelaria dentro de los (5) cinco días siguientes a la suscripción del contrato.
• Implementar los protocolos de bioseguridad establecidos por el ministerio de salud y Protección Social, mediante la Resolución 666 de 2020 para el manejo del Covid-19.
</t>
  </si>
  <si>
    <t>PRESTACIÓN DE SERVICIOS PROFESIONALES DE APOYO AL FONDO DE DESARROLLO LOCAL LA CANDELARIA EN LO RELACIONADO CON LOS PROCESOS PRECONTRACTUALES, CONTRACTUALES Y POSCONTRALES DE MAYOR CUANTÍA Y DEMÁS PROCESOS QUE SE REQUIERAN</t>
  </si>
  <si>
    <t>YAISIR MARÍA VIDAL SANCHEZ</t>
  </si>
  <si>
    <t>CALLE 25B #34-17 3 piso</t>
  </si>
  <si>
    <t>YAISIRMVS@GMAIL.COM</t>
  </si>
  <si>
    <t>YAISIR MARIA VIDAL SANCHEZ</t>
  </si>
  <si>
    <t>FDLC-CPS-076-2020</t>
  </si>
  <si>
    <t>CO1.PCCNTR.1589713</t>
  </si>
  <si>
    <t>21.067.272 </t>
  </si>
  <si>
    <t>1.Apoyar  la  gestión  y procedimiento  en  las actividades  propias  de los procesos de contratación en  sus  etapas  precontractuales,  contractuales  y  poscontractuales,   de  conformidad   con  las disposiciones legales sobre la  materia,  lo cual  incluye  proyectar y revisar el  aspecto jurídico  de los  estudios  previos,  invitaciones  y/o  pliegos  de condiciones que se requieran, aprobación de pólizas,  actas de inicio,  liquidaciones contractuales, etc.,  así como todos los documentos contractuales   que  se  requieran  y  soliciten  en  las  diferentes  etapas  del  proceso  contractual.2.Elaborar las evaluaciones jurídicas de los procesos contractuales que le sean asignados por el Alcalde  Local o  por el  Supervisor del contrato,   que  el  Alcalde  Local  designe.3.Elaborar y presentar los informes  que  le  sean  solicitados,   incluyendo   los requeridos  por los diferentes  Organismos  de Control  y demás  entidades,   incluyendo  información  contractual   y trámite de proposiciones,   remitiendo   oportunamente  la  información  necesaria  en  los tiempos  requeridos.4.Proyectar, contestar y revisar las peticiones, correspondencia, solicitudes,  requerimientos,   solicitud  de  información,  derechos   de  petición  que  le sean  asignados  incluyendo   aquellas realizadas a  través  del  aplicativo   Orfeo.5.Atender   e  informar  al   público    y empleados   de otras dependencias   u organismos   sobre los asuntos  y trámites  propios  de  la dependencia  o área de trabajo,  de conformidad  con  las   instrucciones  y recomendaciones   que se le  impartan. 6.Brindar  apoyo  en la consolidación  y  respuesta  de  las  observaciones  que  se deriven   de  los  procesos contractuales  y demás  entidades distritales.7.Apoyar de acuerdo a la naturaleza de la contratación  las actividades  de apoyo a supervisión  de las contrataciones  vigentes.8.Apoyar en la elaboración de Minutas de Contratos, Prorrogas, Adiciones, Otro si Modificatorios y/o Aclaratorios, y demás que surjan de los contratos suscritos.9.Apoyar  los procesos de reporte de informes mensuales de la información  Precontractual, Contractual  y Poscontractuales de la entidad,  en sus bases de datos, reportes a la Contraloría de Bogotá,  mediante el  aplicativo  SIVICOF,  de acuerdo a las fechas y formatos establecidos, así como los demás reportes  de informes que  se requieran  por  la  entidad tales como los Convenios de Asociación,   a la Veeduría Distrital,  contratación  a la vista,  al Portal  Único de Contratación  (SECOP),   el informe  mensual de la información  de los contratos  de prestación  de servicios, al Servicio Civil  Distrital,  mediante el aplicativo SIGIA  y demás  reportes  de información  jurídica y contractual  que la entidad  requiera.10.Presentar mensualmente un informe del estado de los procesos asignados.11.Acatar las instrucciones y solicitudes que durante el desarrollo del contrato se le impartan por parte del supervisor del contrato, dando cumplimiento a los términos que se señalen para el cumplimiento de las mismas.12.Todo lo demás que se derive de la naturaleza del Contrato y se requieran por el fondo en desarrollo de la función legal y jurídica.</t>
  </si>
  <si>
    <t>TERMINADO</t>
  </si>
  <si>
    <t>ABOGADA ESPECIALISTA EN DERECHO ADMIMNISTRATIVO</t>
  </si>
  <si>
    <t>3 AÑOS 8 MESES</t>
  </si>
  <si>
    <t xml:space="preserve"> PRESTACION DE SERVICIOS PROFESIONALES COMO ABOGADO DE APOYO EN LA OFICINA DE DESPACHO EN LAS DIFERENTES ACTIVIDADES Y FUNCIONES QUE LE COMPETEN A ESTA DEPENDENCIA DEL FONDO DE DESARROLLO LOCAL LA CANDELARIA</t>
  </si>
  <si>
    <t>CONSTANZA DEL PILAR LEYTON RICO</t>
  </si>
  <si>
    <t>Calle 152 B No 58 C 50 Int 1 Apt 604</t>
  </si>
  <si>
    <t>constanzaleyton@hotmail.com</t>
  </si>
  <si>
    <t>FDLC-CPS-077-2020</t>
  </si>
  <si>
    <t>CO1.PCCNTR.1598555</t>
  </si>
  <si>
    <t>1. Instruir, proyectar y /o revisar actos y procedimientos administrativos relacionados con la gestión local competencia el Despacho del Alcalde Local. 2.Apoyar en la formulación, presentación, seguimiento y evaluación de los proyectos contemplados en el Plan de Desarrollo Local, conforme las líneas de inversión local, políticas públicas y requerimientos  técnicos de cada  uno  de los sectores  distritales. 3.Apoyar en orientación profesional en materia jurídica y prevención del daño antijurídico a las distas áreas de la Alcaldía Local que se requieran y que conlleven a la correcta aplicación de la normatividad vigente. 4.Apoyar jurídicamente en la aplicación de la normatividad nacional, Distrital y Local en la respuesta a requerimientos relacionados con la Gestión Local que permitan el fortalecimiento institucional, de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información.5.Apoyar el proceso de clasificación y revisión jurídica de la documentación de las diferentes dependencias que llegan para firma del Alcalde Local.6.Asistir a la administración local a las diferentes reuniones, mesas de trabajo, entes públicos y jornadas convocadas por las entidades y comunidades que participan en el proceso de identificación y formulación de los proyectos locales.7.Realizar apoyo a las supervisiones que le sea designada por el Alcalde Local.8. Acatar las instrucciones y solicitudes que durante el desarrollo del contrato se le impartan por parte del supervisor del contrato, dando cumplimiento a los términos que se señalen para el cumplimiento de las mismas.9. Todo lo demás que se derive de la naturaleza del Contrato y se requieran por el fondo en desarrollo de la función legal y jurídica.</t>
  </si>
  <si>
    <t xml:space="preserve">ABOGADA  </t>
  </si>
  <si>
    <t>12 AÑOS 3 MESES</t>
  </si>
  <si>
    <t>PRESTACIÓN DE SERVICIOS PROFESIONALES AL ÁREA DE GESTIÓN DE DESARROLLO LOCAL DE LA ALCALDÍA LOCAL DE LA CANDELARIA PARA LA FORMULACIÓN Y APOYO TÉCNICO EN EL SEGUIMIENTO DE PLANES, POLÍTICAS, PROGRAMAS Y PROYECTOS EN EL MARCO DE LA CONSTRUCCIÓN DEL NUEVO PLAN DE DESARROLLO</t>
  </si>
  <si>
    <t>yerney rolando rodriguez avila</t>
  </si>
  <si>
    <t>carrera 1· 6d-29</t>
  </si>
  <si>
    <t>yermeyrodriguez@gmail.com</t>
  </si>
  <si>
    <t>YERMEY ROLANDO RODRIGUEZ AVILA</t>
  </si>
  <si>
    <t>FDLC-CPS-078-2020</t>
  </si>
  <si>
    <t>CO1.PCCNTR.1597823</t>
  </si>
  <si>
    <t>1.Apoyar con el suministro de información requerida para el diagnóstico y formulación de los proyectos de inversión local de conformidad al Plan de Desarrollo Distrital.2.Apoyar en la consolidación de las propuestas de programas y coordinación intersectorial para la formulación del plan de desarrollo.3.Acompañar y apoyar en la elaboración de los documentos técnicos y estadísticos para la comprensión de las dinámicas y necesidades en materia de gestión pública de la localidad.4.Coadyuvar en la implementación territorial de las estrategias que adelante el área de gestión de desarrollo local en materia de planeación territorial.5.Apoyar la supervisión e interventoría de contratos y/o convenios que le sean designados por el Alcalde (sa) Local, conforme con lo establecido en el Manual de Supervisión e Interventoría de la Secretaría Distrital de Gobierno.6.Asistir y concertar reuniones o actividades con entidades locales, distritales, nacionales y organizaciones a locales para tratar temas relacionados con el nuevo plan de desarrollo local como aproximación a la ciudadania la construcción del nuevo contrato social y ambiental.7.Atender los requerimientos formulados por las partes interesadas, en el Aplicativo de Gestión Documental-AGD de la Secretaría Distrital de Gobierno, frente a temas de gestión ambiental externa.8.Asistir a las reuniones a las que sea citado o designado, para la atención de los asuntos relacionados con el objeto contractual.</t>
  </si>
  <si>
    <t>INGENIERO CIVIL ESPECIALISTA EN GERENCIA DE PROYECTOS</t>
  </si>
  <si>
    <t>12 AÑOS 5 MESES</t>
  </si>
  <si>
    <t>PRESTACION DE SERVICIOS PROFESIONALES PARA APOYAR AL ALCALDE LOCAL EN LOS PROYECTOS, ACCIONES Y ESTRATEGIAS CULTURALES, MUSICALES Y ARTISTICAS ENFOCADAS A LAS INSTANCIAS DE PARTICIPACIÓN DE LA LOCALIDAD LA CANDELARIA DE ACUEDO CON EL PROGRAMA GOBERNANZA E INFLUNCIA LOCAL, REGIONAL E INTERNACIONAL 1389 CANDELARIA CULTURAL Y DEPORTIVA MEJOR PARA TODOS</t>
  </si>
  <si>
    <t>Ely David Murillo Cordoba</t>
  </si>
  <si>
    <t>Calle 12b·9-20</t>
  </si>
  <si>
    <t>FDLC-CPS-079-2020</t>
  </si>
  <si>
    <t>CO1.PCCNTR.1606006</t>
  </si>
  <si>
    <t>1 AÑO 5 MESES</t>
  </si>
  <si>
    <t>DIGNA LIANETT ARIAS CALDERIN</t>
  </si>
  <si>
    <t>CALLE 162 # 55C - 80</t>
  </si>
  <si>
    <t>darias.calderin@gmail.com</t>
  </si>
  <si>
    <t>DIGNA LIANET ARIAS CALDERIN</t>
  </si>
  <si>
    <t>FDLC-CPS-080-2020</t>
  </si>
  <si>
    <t>CO1.PCCNTR.1626794</t>
  </si>
  <si>
    <t>JHOANA RODRIGUEZ</t>
  </si>
  <si>
    <t xml:space="preserve"> 1. Apoyar con el suministro de información requerida para el diagnóstico y formulación de los proyectos de inversión local de conformidad al Plan de Desarrollo Distrital. 2. Apoyar en la consolidación de las propuestas de programas y coordinación intersectorial para la formulación del plan de desarrollo. 3. Acompañar y apoyar en la elaboración de los documentos técnicos y estadísticos para la comprensión de las dinámicas y necesidades en materia de gestión pública de la localidad. 4. Coadyuvar en la implementación territorial de las estrategias que adelante el área de gestión de desarrollo local en materia de planeación territorial. 5. Apoyar la supervisión e interventoría de contratos y/o convenios que le sean designados por el Alcalde(sa) Local, conforme con lo establecido en el Manual de Supervisión e Interventoría de la Secretaría Distrital de Gobierno.  6. Asistir y concertar reuniones o actividades con entidades locales, distritales, nacionales y organizaciones locales para tratar temas relacionados con el nuevo plan de desarrollo local como aproximación a la ciudadanía la construcción del nuevo contrato social y ambiental. 7. Atender los requerimientos formulados por las partes interesadas, en el Aplicativo de Gestión Documental-AGD de la Secretaría Distrital de Gobierno, frente a temas de gestión ambiental externa. 8. Asistir a las reuniones a las que sea citado o designado, para la atención de los asuntos relacionados con el objeto contractual. 9. Todo lo demás que se derive de la naturaleza del Contrato y se requieran por el fondo en desarrollo de la función legal y jurídica</t>
  </si>
  <si>
    <t xml:space="preserve">ADMINISTRADOR DE EMPRESAS </t>
  </si>
  <si>
    <t>FDLC-CPS-081-2020</t>
  </si>
  <si>
    <t>CO1.PCCNTR.1627222</t>
  </si>
  <si>
    <t>1. Apoyar a la Junta Administradora Local en el proceso de transcripción y actualización de las actas generadas por la Corporación dentro de su ejercicio. 2. Apoyar en la atención a la comunidad, telefónica y personalmente, dando solución a las diferentes inquietudes, a fin de descongestionar la oficina de la Junta Administradora Local. 3. Apoyar las actividades de tipo asistencial tales como clasificación, organización y foliación de los documentos que le sean asignados, dentro de la Junta Administradora Local, acatando el cumplimiento de las normas archivísticas. 4. Apoyar la proyección de las solicitudes y respuestas a la correspondencia que se maneja dentro de la Junta Administradora Local. 5. Garantizar el cumplimiento de los términos legales para el trámite de respuesta de la correspondencia que le ha sido asignada. 6. Realizar acompañamiento al Supervisor del Contrato en actividades que le sea convocado. 7. Asistir a las reuniones que se le cite con la puntualidad requerida por parte del Supervisor del Contrato. 8. Las demás que le indique la Supervisión del Contrato y que se deriven o tengan relación con la naturaleza y objeto del Contrato</t>
  </si>
  <si>
    <t>7 AÑOS 2 MESES</t>
  </si>
  <si>
    <t>PRESTACIÓN DE SERVICIOS PROFESIONALES PARA APOYAR JURÍDICAMENTE LA EJECUCIÓN DE LAS ACCIONES REQUERIDAS PARA EL TRÁMITE E IMPULSO PROCESAL DE LAS ACTUACIONES CONTRAVENCIONALES Y/O QUERELLAS QUE CURSEN EN LAS INSPECCIÓN DE POLICÍA DE LA LOCALIDADDE LA CANDELARIA</t>
  </si>
  <si>
    <t>FDLC-CPS-082-2020</t>
  </si>
  <si>
    <t>CO1.PCCNTR.1627441</t>
  </si>
  <si>
    <t>1. Revisar y analizar jurídicamente las actuaciones asignadas por el Inspector de Policía, emitir o proyectar el respectivo diagnóstico y establecer la actuación jurídica a seguir, con-forme con la naturaleza del proceso sancionatorio.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Nacional.4. Apoyar en la revisión del registro y actualización de las actuaciones y querellas que le asigne el Inspector de Policía para impulso, en el Aplicativo “SI ACTUA” o el sistema dispuesto para su seguimiento. En caso contrario, proceder a informar para que el personal administrativo de la Inspección de Policía proceda a su registro y actualización. 5. Registrar en el Aplicativo “SI ACTUA” el trámite realizado de los expedientes asignados, con el fin de darles cierre o el impulso respectivo. 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vigentes.7. Asistir a las reuniones a las que sea citado o designado, para la atención de los asuntos relacionados con el objeto contractual.8. Entregar, mensualmente, el archivo de los documentos suscritos que haya generado en cumplimiento del objeto y obligaciones contractuales.9. Las demás que se le asignen y que surjan de la naturaleza del Contrato</t>
  </si>
  <si>
    <t>5 AÑOS DE EXPERIENCIA PROFESIONAL</t>
  </si>
  <si>
    <t>FDLC-IMC-009-2020</t>
  </si>
  <si>
    <t>CO1.PCCNTR.1628720</t>
  </si>
  <si>
    <t>0 MESES</t>
  </si>
  <si>
    <t>9 DIAS</t>
  </si>
  <si>
    <t>6 DÍAS</t>
  </si>
  <si>
    <t xml:space="preserve">El contratista deberá cumplir con las siguientes OBLIGACIONES ESPECIFICAS:
Para efectos del cumplimiento de la prestación de los servicios de vigilancia y seguridad, el proponente se compromete a cumplir, además de las obligaciones inherentes a la naturaleza de los mismos, las derivadas de las disposiciones legales vigentes que regulen su actividad y las siguientes:
• Asignar personal de vigilancia con adecuadas condiciones físicas, mentales, morales, éticas y profesionales.
• Asignar personal de vigilancia debidamente uniformado el cual debe permanecer identificado con placa y carné, de acuerdo a la normatividad exigida por la Superintendencia de Vigilancia y Seguridad Privada.
• Asignar personal de vigilancia debidamente armado, cada arma deberá contar con su respectivo salvoconducto y registró.
• Asegurar que el personal a cargo empleé las armas de acuerdo con el uso autorizado en los respectivos permisos y abstenerse de emplear armamento no autorizado de acuerdo con la ley.
• Garantizar la prestación permanente del servicio en todos los puestos de vigilancia y seguridad integral, en caso de ausencia temporal o permanente de algún guarda de seguridad, la empresa contratista deberá suplir la misma de forma inmediata, de tal manera que no se vea interrumpido el servicio.
• Dotar a cada uno de los vigilantes con los medios de comunicación necesarios para cumplir con las tareas asignadas.
• Implementar estrategias de seguridad, en coordinación con el supervisor del contrato del Fondo de Desarrollo Local de La Candelaria. El Fondo de Desarrollo Local de la Candelaria durante la vigencia del contrato podrá hacer todas las recomendaciones que considere pertinentes para un servicio más eficiente, las cuales deben ser acogidas de inmediato por el contratista.
• Atender en debida forma los requerimientos que realice el Fondo de Desarrollo Local de la Candelaria y adoptar medidas inmediatas en el caso de que el personal que presta el servicio de vigilancia se vea involucrado por acción o por omisión, en hechos que atenten contra los bienes o personas a las cuales se brindan vigilancia o protección.
• En caso de pérdida o daño de alguno de los bienes de propiedad y/o en custodia del Fondo de Desarrollo Local de La Candelaria, la empresa de vigilancia deberá restituir con iguales o mejores características dentro de los treinta (30) días contados a partir de la solicitud que realice el Supervisor de la Alcaldía Local de la Candelaria, previa verificación por parte del Fondo de Desarrollo Local y la Empresa de Vigilancia.
• Reemplazar en forma inmediata el personal que sufra imprevistos que le impidan cumplir con la correcta ejecución del contrato. El personal de reemplazo debe acreditar el mismo perfil del que reemplaza y deberá contar con la misma dotación de equipos, uniformes, armamento y demás elementos indispensables para la adecuada prestación del servicio.
• Atender en forma inmediata las solicitudes de cambio de vigilantes que por deficiencia o inconveniencia solicite el Fondo de Desarrollo Local de La Candelaria.
• Asegurarse de que los equipos y elementos autorizados por la Superintendencia de Vigilancia y Seguridad Privada se empleen únicamente para los fines previstos en la licencia de funcionamiento.
• Mantener vigente la póliza global de responsabilidad civil extracontractual, que ampare los riesgos que surjan de la prestación del servicio de vigilancia por uso indebido de armas de fuego, de otros elementos de vigilancia y seguridad privada, entre otros.
• Garantizar el buen funcionamiento y estado de los elementos y equipos de comunicación utilizados para la prestación del servicio.
• Dar un adecuado uso a los elementos que suministrados para el desempeño de funciones y no permitir su utilización en forma indebida.
• Cumplir a cabalidad los lineamientos de la normatividad vigente en materia de vigilancia y seguridad privada y demás que regulen las actividades producto de las mismas.
• Realizar las actividades necesarias para el cumplimiento del objeto del contrato, con cabal cumplimiento de las normas legales vigentes que regulan la materia.
• Adelantar una evaluación permanente del personal y el servicio prestado e implementar los correctivos necesarios en caso de anomalías, irregularidades o incumplimiento.
• Informar al Fondo de Desarrollo Local de La Candelaria cualquier anomalía, irregularidad, imprevisto que se presente con la prestación del servicio.
• Mantener la reserva y confidencialidad de la información a la que tenga acceso en la ejecución del contrato.
• Cumplir con el objeto del presente contrato con plena autonomía técnica y administrativa y bajo su propia responsabilidad. Por lo tanto, no existe ni se generará ningún tipo de subordinación, ni de vínculo laboral alguno entre el personal vinculado por el contratista y el Fondo de Desarrollo Local de La Candelaria.
• Asumir todos los gastos de transporte, personal, gravámenes y otros, que demande la ejecución del contrato, los cuales serán por cuenta del contratista. Por ningún motivo el Fondo de Desarrollo Local de La Candelaria asumirá costos adicionales al valor estipulado.
• Cumplir con todas las obligaciones que consten en la propuesta y las que señale el supervisor del contrato o su superior inmediato, inherentes al objeto del contrato y/o para su mejoramiento.
• Cumplir con todo lo ofrecido en la propuesta, la cual hace parte integral del presente contrato.
• El contratista con la suscripción del presente contrato, se obliga a dar cumplimiento a las normas que en materia de higiene, seguridad y salud ocupacional aplican para los trabajadores que presten los servicios de vigilancia en la Alcaldía Local de La Candelaria.
• Mantener vigentes las licencias exigidas durante la ejecución del contrato.
• Vincular el personal requerido sin intermediación laboral.
• Velar por los derechos constitucionales y laborales de los trabajadores.
• Solicitar el Inventario de bienes muebles e inmuebles de propiedad del Fondo de Desarrollo Local de La Candelaria debidamente suscrito por el Almacenista de la Alcaldía Local de La Candelaria dentro de los (5) cinco días siguientes a la suscripción del contrato.
• Implementar los protocolos de bioseguridad establecidos por el ministerio de salud y Protección Social, mediante la Resolución 666 de 2020 para el manejo del Covid-19.
</t>
  </si>
  <si>
    <t>PRESTACION DE SERVICIOS PROFESIONALES PARA EL SEGUIMIENTO JURIDICO DE LOS PROYECTOS DE MOVILIDAD Y ESPACIO PUBLICO EN LA LOCALIDAD DE LA CANDELARIA</t>
  </si>
  <si>
    <t>KAREN ANDREA SARMIENTO CAMARGO CESION A JUAN CARLOS PUELLO</t>
  </si>
  <si>
    <t>Avenida carrera 89 127 05 APT 404 T 8</t>
  </si>
  <si>
    <t>ksarmiento@ani.gov.co</t>
  </si>
  <si>
    <t>KAREN ANDREA SARMIENTO CAMARGO</t>
  </si>
  <si>
    <t>FDLC-CPS-084-2020</t>
  </si>
  <si>
    <t>CO1.PCCNTR.1629748</t>
  </si>
  <si>
    <t>1.Apoyar la revisión jurídica de los documentos técnicos de respuesta a los requerimientos de cada uno de los sectores distritales relacionados con infraestructura.2.Apoyar en la realización del seguimiento jurídico a los procesos de infraestructura de los espacios comunitarios, malla vial y en general todos los procesos de infraestructura civil de la entidad.3. Apoyar jurídicamente en la presentación y seguimiento de los proyectos, conforme las líneas de inversión local, políticas públicas de la entidad y de cada uno de los sectores Distritales.4. Apoyar al área técnica en los aspectos jurídicos que se requieran para proyectar, presentar y rendir los informes que solicite el Fondo, entes de control y/o comunidad de forma oportuna, veraz y clara sobre el estado de las infraestructuras de obra civil y demás procesos de ingeniería civil que ejecute el Fondo.5. Proyectar, presentar y dar contestación a los derechos de petición y solicitudes de la comunidad, entes de control, y en general, todos los relacionados con los proyectos bajo su gestión con apoyo del área técnica. Para lo cual deberá proyectar y remitir oportunamente la información necesaria en los tiempos requeridos, así como elaborar las respuestas de correspondencia que le sea asignada a través del aplicativo Orfeo.6. Acompañar y realizar seguimiento jurídico en las diferentes reuniones, mesas de trabajo, visitas técnicas y jornadas convocadas por las Entidades, comunidades y la alcaldía que se den en desarrollo de los procesos de apoyo a la supervisión, seguimiento y control de los proyectos locales o bajo seguimiento, ejecución y gestión del fondo.7. Apoyar en el acompañamiento jurídico al apoyo a la supervisión y supervisor del contrato en actividades que desarrolle el Fondo en la ejecución de sus actividades.8. Realizar actividades de apoyo a la supervisión legal y/o jurídica de los convenios y/o contratos que le sean asignados por el Alcalde Local.9. Las demás que le sean asignadas por el supervisor y/o apoyo a la supervisión que se deriven de la naturaleza del contrato.</t>
  </si>
  <si>
    <t>FDLC-IMC-008-2020</t>
  </si>
  <si>
    <t>CO1.PCCNTR.1636974</t>
  </si>
  <si>
    <t>102 DIAS</t>
  </si>
  <si>
    <t>45 dias</t>
  </si>
  <si>
    <t>03-01-02-02-02-02-0001-009</t>
  </si>
  <si>
    <t>CONTRATAR EL SUMINISTRO DE BIENES Y/O SERVICIOS PARA LA REALIZACIÓN DE LOS ENCUENTROS CIUDADANOS EN LA LOCALIDAD DE LA CANDELARIA, EN EL MARCO DEL PROCESO DE FORMULACIÓN DEL PLAN DE DESARROLLO LOCAL 2021-2024 A MONTO AGOTABLE MEDIANTE PRECIOS UNITARIOS FIJOS</t>
  </si>
  <si>
    <t>FUNDACIÓN PAÍS HUMANO</t>
  </si>
  <si>
    <t>CR 23 #78 - 57 Mz 27 Cs 28 Corales</t>
  </si>
  <si>
    <t>gerenciapaishumano@gmail.com</t>
  </si>
  <si>
    <t>FDLC-IMC-010-2020</t>
  </si>
  <si>
    <t>CO1.PCCNTR.1642117</t>
  </si>
  <si>
    <t>1. Cumplir la ejecución del contrato teniendo en cuenta los términos, condiciones y actividades contenidos en el estudio previo. 2. Elaborar el material impreso de acuerdo con el manual de imagen visual de la Alcaldía Local, los cuales están sometidos a aprobación previa, de la Oficina de prensa y agencia en casa, para su posterior distribución en la localidad. 3. Suministrar los bienes y servicios necesarios para las diferentes actividades de los Encuentros Ciudadanos en donde se requieran, cumpliendo con los parámetros y especificaciones técnicas señaladas en el presente contrato. 4. Proveer los bienes y servicios establecidos en los lugares indicados por el Supervisor y/o apoyo a la supervisión. 5. Informar a la supervisión del proyecto de cualquier anomalía presentada, en cualquier etapa del proceso. 6. Asumir el valor del empaque, transporte, recurso humano y demás costos en los que se incurra para el cumplimiento del presente objeto contractual, especificaciones técnicas y obligaciones. 7. Mantener fijos los precios presentados en la propuesta, durante el término de ejecución del contrato. 8. Atender los lineamientos, directrices y orientaciones que expida la Alcaldía Local con relación a los procesos de Encuentros Ciudadanos, para lo cual deberá disponer que su equipo de trabajo atienda las reuniones de alistamiento y coordinación a las que se les convoque. 9. Adicionalmente deben garantizar el cumplimiento de la Resolución 666 de 2020 y la Circular Externa 100-009 de 2020 del Ministerio de Salud y Decreto 636 de 2020 del Ministerio de Interior. 10. Ejecutar las diferentes obligaciones y actividades del contrato asumiendo y aplicando el Enfoque Diferencial que reconozca, respeté e incluya la diversidad de género, momento del ciclo de vida, situación de discapacidad, condición de víctima del conflicto armado y/o pertenencia étnica de la población de la localidad. 11. Presentar los informes (en medio físico y magnético) requeridos durante el desarrollo del contrato, de manera oportuna y completa. 12. Cumplir con cada una de las especificaciones establecidas en el presente pliego de condiciones.</t>
  </si>
  <si>
    <t>PRESTACIÓN DE SERVICIOS PROFESIONALES COMO ADMINISTRADOR DE RED LOCAL Y ENLACE CON LA SECRETARIA DISTRITAL DE GOBIERNO, BRINDANDO SOPORTE EN MATERIA DE SISTEMAS (SOFTWARE Y HARDWARE) A LOS USUARIOS INTERNOS Y EXTERNOS DE LAS DIFERENTES ÁREAS DE LA ALCALDÍA LOCAL LA CANDELARIA</t>
  </si>
  <si>
    <t xml:space="preserve">carrera 4 # 24-59 </t>
  </si>
  <si>
    <t>FDLC-CPS-087-2020</t>
  </si>
  <si>
    <t>CO1.PCCNTR.1642946</t>
  </si>
  <si>
    <t>1. Brindar soporte y solución a los requerimientos telefónicos, presenciales o por medios electrónicos   de soporte de software y hardware al interior   de la Alcaldía. 2. Realizar   la atención personalizada de las solicitudes dentro del tiempo establecido, máximo 1 hora, y con la eficiencia y eficacia   requerida. 3. Apoyar en la verificación   de la prestación  de los servicios tecnológicos prestados por terceros en la Alcaldía Local. 4. Apoyar en el direccionamiento de los requerimientos de hardware y software al Área de Gestión del Desarrollo Local - Sistemas, para hacer la respectiva solicitud a las entidades competentes, para los equipos de propiedad de la Secretaria de Gobierno, indicando el diagnóstico del daño para cambio de partes. 5. Responder por los equipos materiales y demás   elementos    que le sean asignados para el desarrollo de sus actividades. 6. Actualizar   las  fichas  técnicas  u hojas  de cada  equipo  (computador,   impresora,   plotter,   equipo archivo,  USO,  planta  telefónica, etc),  que contengan las   descripción  detallada del  Hardware   y Software  y  donde  se  requieran  los  datos  de  usuario,    dependencias,   propietarios,   (Secretaria   de Gobierno,   Fondo  de Desarrollo  Local  y fondo  de vigilancia  u otro),  al  igual   que cualquier   cambio físico   o logístico    del  Hardware  o el  Software,  instalaciones,  servicios,   servicios  atendidos,   cambio de usuario,  aplicativos   que soportan,  y demás datos que requiera  la  Alcaldía. 7. Apoyar en la instalación    permanentemente   en los   equipos   a las actualizaciones de Software y parches disponibles    en la red para protección   de virus y archivos maliciosos. 8. Asegurar la permanente actualización del antivirus en los equipos de cómputo y servidor. 9. Realizar informes mensuales de los servicios atendidos, indicando el tipo de servicio prestado, fecha y hora de inicio   y fecha y hora de atención, nombre del funcionario   o equipo atendido, dependencia a la cual pertenece, descripción   de la falla reportada, solución y conclusión de este. 10. Mantener contacto   permanente   y atender las invitaciones   a reuniones   de capacitación y actualización enviados por la dirección de planeación y sistemas   de información. 11. Recibir la capacitación necesaria para la instalación, configuración y manejo de los aplicativos misionales   y de apoyo a la Secretaria   de Gobierno   con el fin de apoyar a los usuarios   de las localidades. 12. Apoyar   en la   verificación del correcto funcionamiento de instalación y configuración   de los aplicativos misionales   y de apoyo de la Secretaria de Gobierno en la localidad. 13. Verificar permanentemente   la conectividad   de la intranet desde la alcaldía al nivel central, para garantizar la prestación del servicio de red y de los aplicativos. 14. Apoyar técnicamente la estructuración, viabilizarían, evaluación de los estudios previos pre pliegos y pliegos para surtir el proceso precontractual, que le sean asignados por el Alcalde Local y/o su apoyo a la supervisión. 15. Realizar el apoyo a la supervisión de los contratos y/o convenios que le sean designados por el Alcalde Local. 16. Efectuar la liquidación de los contratos y convenios que le sean asignados. 17. Participar   cuando sea designado como miembro del comité evaluador, asistir a las reuniones, comités de contratación, comités técnicos de seguimiento, capacitaciones, entre otros. 18. Las demás que le indique la Supervisión del Contrato y que se deriven o tengan relación con la naturaleza y objeto del contrato.</t>
  </si>
  <si>
    <t>3 AÑOS 10 MESES EXPERIENCIA PROFESIONAL</t>
  </si>
  <si>
    <t>LOGISTICS &amp; SERVICES S.A.S.</t>
  </si>
  <si>
    <t xml:space="preserve">CARRERA  55 # 22-50 OF 1207 </t>
  </si>
  <si>
    <t>licitaciones.logistics@gmail.com</t>
  </si>
  <si>
    <t>ANDREA MAXZURY RINCON GONZALEZ CC 1070753584</t>
  </si>
  <si>
    <t>FDLC-IMC-011-2020</t>
  </si>
  <si>
    <t>CO1.PCCNTR.1643060</t>
  </si>
  <si>
    <t>SEIS MESES Y/O HASTA AGOTAR LOS ELEMENTOS REQUERIDOS</t>
  </si>
  <si>
    <t>1. Hacer la entrega oportuna y completa de la cantidad solicitada de bienes requeridos por la Alcaldía Local de La Candelaria en los términos y condiciones técnicas establecidas en el presente estudio previo. 2. Cumplir con las condiciones establecidas en los estudios previos y mantener los precios establecidos en la oferta. 3. Asumir los costos de desplazamiento que demande la ejecución del contrato, por ningún motivo el Fondo de Desarrollo Local de La Candelaria asumirá costos adicionales al valor estipulado. 4. Ingresar al Almacén de la Alcaldía Local de La Candelaria los bienes en los términos establecidos por el Fondo, para su respectiva verificación por parte del Almacenista y Supervisor del Contrato y correspondiente realización del trámite necesario de entrada al Almacén del FDLC, de conformidad con los formatos y aplicativos establecidos para ello. 5. Reemplazar sin costo adicional, los bienes que presenten defectos, o cuando se evidencie el no cumplimiento de las Especificaciones Técnicas establecidas. 6. Coordinar con el Supervisor del contrato del Fondo de Desarrollo Local de La Candelaria la correcta y adecuada entrega de bienes. 7. Mantener la vigencia del precio unitario ofrecido para los bienes y servicios ofertados objeto del presente contrato, durante la REALIZACION del mismo. 8. Garantizar la calidad de los productos adquiridos de tal manera que conserven sus características en condiciones normales de almacenamiento. 9. Acatar las instrucciones impartidas por la supervisión del contrato, quien velará por el cumplimiento de las obligaciones establecidas. 10. Responder ante las autoridades de los actos u omisiones en el ejercicio de las actividades que desarrolle en virtud del contrato, cuando con ellos cause perjuicio a la Administración o a terceros. 11. Cargar al SECOP II la información correspondiente a la ejecución del contrato. 12. Las demás que correspondan al objeto y naturaleza del contrato y que sean requeridas por el FDLC a través del supervisor.</t>
  </si>
  <si>
    <t xml:space="preserve">Calle 21 #  4 - 57 </t>
  </si>
  <si>
    <t>CRISTIAN CAMILO ROMERO WALTEROS</t>
  </si>
  <si>
    <t>FDLC-CPS-089-2020</t>
  </si>
  <si>
    <t>CO1.PCCNTR.1649825</t>
  </si>
  <si>
    <t>4o. SEMESTRE DERECHO</t>
  </si>
  <si>
    <t>12 AÑOS</t>
  </si>
  <si>
    <t>FDLC-CPS-090-2020</t>
  </si>
  <si>
    <t>CO1.PCCNTR.1649926</t>
  </si>
  <si>
    <t>4 AÑOS</t>
  </si>
  <si>
    <t>PRESTAR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</si>
  <si>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MONICA ANDREA LEAL DIAZ</t>
  </si>
  <si>
    <t>Calle 6 sur 1-77 Torre 2 Apto 702</t>
  </si>
  <si>
    <t>maleald@unal.edu.co</t>
  </si>
  <si>
    <t>FDLC-CPS-091-2020</t>
  </si>
  <si>
    <t>CO1.PCCNTR.1652861</t>
  </si>
  <si>
    <t>1.Coordinar la implementación de la Política Publica de Mujeres y Equidad de género, a nivel local.2.Elaborar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género.3.Efectuar la planeación, gestión, convocatoria, acompañamiento y seguimiento a la participación e instancias de las mujeres y de enfoque de género, en vía de fortalecer sus procesos de participación, representación e incidencia en la dinámica a nivel local.4.Servir de enlace entre las instancias de mujeres y de enfoques diferenciales, con las autoridades locales, a fin de visibilizar sus demandas y propuestas para garantizar el ejercicio de sus derechos.5.Asegurar la coordinación interinstitucional para los temas relacionados con la PPMEYG y mantener constante articulación con la Secretaría Distrital de la Mujer.6.Orientar y liderar la construcción de acciones locales encaminadas a visibilizar los derechos de las mujeres en sus diferencias y diversidad.</t>
  </si>
  <si>
    <t>PROFESIONAL EN CIENCIA POLITICA CON MAESTRIA EN POLITICAS PUBLICAS</t>
  </si>
  <si>
    <t>PROVEER UNA PLATAFORMA VIRTUAL Y SERVICIOS TECNOLÓGICOS NECESARIOS A LOS FONDOS DE DESARROLLO LOCAL, EN LA REALIZACIÓN DE LAS ASAMBLEAS, EVENTOS Y FOROS DIGITALES, EN EL MARCO DE LOS ENCUENTROS CIUDADANOS Y PRESUPUESTOS PARTICIPATIVOS, DE ACUERDO CON LOS LINEAMIENTOS ESTRATÉGICOS QUE DETERMINEN LOS FDL</t>
  </si>
  <si>
    <t>EMPRESA DE TELECOMUNICACIONES DE BOGOTA SA ESP</t>
  </si>
  <si>
    <t>Cra. 8 # 20-56</t>
  </si>
  <si>
    <t>092-2020 CONYTRATO INTERADMINISTRATIVO</t>
  </si>
  <si>
    <t>20-22-16341</t>
  </si>
  <si>
    <t>39 DIAS</t>
  </si>
  <si>
    <t xml:space="preserve">1. Apoyar la realización de las actividades mediante un sistema integrado para Asambleas Digitales, el servicio de convocatoria para los asistentes de los eventos, que incluye correo electrónico, mensajes de texto y llamadas, apoyo tecnológico en el desarrollo y clausura de Asambleas Digitales, soporte remoto, para el desarrollo de los Encuentros Ciudadanos, atendiendo las directrices, lineamientos y requisitos que para tal efecto indique la Alcaldía Local. 
2. Apoyar la apertura, desarrollo y cierre de las asambleas, en cuanto a la divulgación de documentos que se deriven de los Encuentros Ciudadanos, conforme a las condiciones que en materia documental y de comunicaciones determine la Alcaldía Local.
3. Emplear las herramientas tecnológicas, técnicas y de talento humano, con la idoneidad y la experiencia requerida de conformidad con la oferta comercial presentada, necesaria para atender en debida forma el desarrollo del objeto contratado. 
4. Cumplir con los planes de trabajo y/o cronogramas acordados y aprobados por el Supervisor del Contrato. 
5. Asistir a las reuniones de seguimiento que sean citadas para el efectivo control y seguimiento del Contrato. 
6. Suministrar a los FDL la información que necesite para dar respuesta a los requerimientos que efectúen los organismos de control con relación a la ejecución y desarrollo del Contrato.
7. Suministrar los bienes y servicios ofertados y que sean necesarios para las diferentes actividades de los Encuentros Ciudadanos en donde se requieran, cumpliendo con los parámetros y especificaciones técnicas señaladas en el presente contrato.
8. Apoyar la coordinación, organización y desarrollo de cada uno de los eventos, suministrando los programas, plataforma y equipos y demás elementos necesarios y su instalación en los lugares y fechas acordados, de acuerdo con las Especificaciones Técnicas y requerimientos del FDL. 
9. De acuerdo con los requerimientos, disponer de los recursos técnicos y tecnológicos ofertados y que sean necesarios y suficientes para el desarrollo de las actividades de los Encuentros Ciudadanos, en donde se requieran, incluyendo la convocatoria, el montaje y desmontaje necesario de los eventos, el registro de inscripción y asistencia digital.
10. Asumir el valor del transporte, recurso humano, seguros de equipos y demás costos en los que se incurra para el cumplimiento del presente objeto contractual, especificaciones técnicas y obligaciones.
11. Atender la realización de eventos simultáneos en los casos que se requieran.
12. Atender la realización de más de un evento el mismo día, en los casos que se requieran.
13. Mantener fijos los precios presentados en la propuesta, durante el término de ejecución del contrato.
14. Cumplir con la Ley 1581 de 2012 y del Decreto 1377 del 2013, compilado en el Decreto Único Reglamentario 1074 de 2015, referente al manejo, recolección, almacenamiento de datos personales, a que tengan acceso en razón de la ejecución del presente contrato.
15. Atender los lineamientos, directrices y orientaciones que expida la Alcaldía Local con relación a los procesos de Encuentros Ciudadanos, para lo cual deberá disponer que su equipo de trabajo atienda las reuniones de alistamiento y coordinación a las que se les convoque.
16. Adicionalmente deben garantizar el cumplimiento de la Resolución 666 de 2020 y la Circular Externa 100-009 de 2020 del Ministerio de Salud y Decreto 689 de fecha 22 de mayo de 2020 y demás normas vigentes y aplicables.  
17. Ejecutar las diferentes obligaciones y actividades del contrato asumiendo y aplicando el Enfoque Diferencial que reconozca, respeté e incluya la diversidad de género, momento del ciclo de vida, situación de discapacidad, condición de víctima del conflicto armado y/o pertenencia étnica de la población de la localidad.
18. Presentar los informes (en medio físico y magnético) requeridos durante el desarrollo del contrato, de manera oportuna y completa.
19. Cumplir con cada una de las condiciones del anexo técnico.
PARÁGRAFO ÚNICO. - SEGUROS: Es responsabilidad y decisión de la ETB el contar con el aseguramiento los bienes y equipos utilizados para la prestación del servicio y aquellos que eventualmente se dispongan para ser entregados en virtud del presente Contrato, lo anterior excluye a los FDL de alguna responsabilidad frente a perdidas hurtos o averías.
</t>
  </si>
  <si>
    <t>APOYAR LA GESTION DOCUMENTAL DE LA ALCALDIA LOCAL, ACOMPAÑANDO EL EQUIPO JURIDICO DE DEPURACIÓN EN LAS LABOR ES OPERATIVAS QUE GENERA EL PROCESO DE IMPULSO DE LAS ACTUACIONES ADMINISTRATIVAS EXISTENTES EN LA ALCALDÍA LOCAL DE LA CANDELARIA</t>
  </si>
  <si>
    <t>FDLC-CPS-093-2020</t>
  </si>
  <si>
    <t>CO1.PCCNTR.1656925</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</si>
  <si>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técnicas y memorandos generados por los abogados del equipo jurídico en materia de actuaciones administrativas, garantizando el trámite oportuno al interior de la Alcaldía Local. 3. Apoyar todos los procesos administrativos y operacionales que se desarrollen en torno al proyecto de depuraciones impulso procesal que desarrolla la Dirección, en cumplimiento a la meta contenida en el Plan de Desarrollo Distrital. 4. Apoyar el proceso de actualización y/o cargue en el aplicativo SI ACTUA de los documentos, informes, imágenes y anexos relacionados con las actuaciones administrativas existentes en las Alcaldías Locales. 5. Acompañar el proceso de alistamiento de los expedientes que por su trámite deben ser remitidos al Consejo de Justicia por parte de la Alcaldía Local. 6. Asistir a las reuniones a las que sea citado o designado, para la atención de los asuntos relacionados con el objeto contractual. 7. Las demás relacionadas con el objeto del contrato que le asignadas por el Supervisor del contrato y/o por el profesional de apoyo que guarden relación con el objeto contractual.</t>
  </si>
  <si>
    <t>28 AÑOS</t>
  </si>
  <si>
    <t>PRESTAR SERVICIOS PROFESIONALES ESPECIALIZADOS PARA BRINDAR LINEAMIENTOS JURIDICOS, EVALUAR Y ORIENTAR TEMAS PRIORITARIOS DEL DESPACHO DE LA ALCALDÍA LOCAL DE LA CANDELARIA</t>
  </si>
  <si>
    <t>DIANA CRISTINA PALACIOS NOVOA</t>
  </si>
  <si>
    <t>CALLE 15 No. 10-26 OFICINA 402A</t>
  </si>
  <si>
    <t>dianacristinapalacios@gmail.com</t>
  </si>
  <si>
    <t>FDLC-CPS-094-2020</t>
  </si>
  <si>
    <t>CO1.PCCNTR.1656940</t>
  </si>
  <si>
    <t>N</t>
  </si>
  <si>
    <t>1. Apoyar en la revisión y aprobación de los actos de trámite y/o de fondo, que así requiera cualquiera de las áreas de la Alcaldía Local y/o el Despacho del Alcalde Local. 2.Apoyar en la revisión de las respuestas de la información o documentación solicitada por los entes de control, rama judicial, entidades públicas y/o privadas y comunidad en general que sean suscritas por la alcaldesa local; información que debe ser veraz y debe concordar con la realidad jurídica y técnica que reposa en las dependencias del FDLC, de conformidad con la normatividad existente para la materia y dentro de los plazos, términos y condiciones establecidos por la misma. 3.Apoyar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4.Proyectar respuesta, conceptuar, y/o apoyar de ser necesario sobre asuntos jurídicos y administrativos que se presenten a su consideración frente a requerimientos o asuntos de competencia del Fondo, y especialmente del despacho del Alcalde local. 5.Emitir conceptos en temas concernientes a su disciplina profesional de conformidad con el objeto contractual. 6.Asistir a la administración local en las diferentes reuniones, mesas de trabajo, entes públicos y jornadas convocadas por las entidades y comunidades que participan en el proceso de identificación y formulación de los proyectos locales. 7. Realizar apoyo a las supervisiones que le sea designada por el Alcalde Local. 8.Las demás que le sean asignadas por el supervisor y/o apoyo a la supervisión que se deriven de la naturaleza del contrato.</t>
  </si>
  <si>
    <t>PROFESIONAL EN DERECHO CON ESPECIALIZACION EN DERECHO PROVADO ECONOMICO Y MAESTRIA EN DESARROLLO EDUCATIVO Y SOCIAL</t>
  </si>
  <si>
    <t>PRESTAR SERVICIOS PROFESIONALES AL ÁREA DE GESTION POLICIVA DEL FONDO DE DESARROLLO LOCAL LA CANDELARIA, PARA FORTALECER Y PROMOVER ESTRATEGIAS DE IMPLEMENTACION, APLICACION Y CAPACITACION A LA COMUNIDAD Y DIFERENTES SECTORES, EN MATERIA DE NORMATIVIDAD REFERENTE AL CODIGO DE POLICIA Y FRENTES LOCALES DE SEGURIDAD</t>
  </si>
  <si>
    <t>CALLE 2# 7-64 MANZANA 6 CASA MOSQUERA</t>
  </si>
  <si>
    <t>FDLC-CPS-095-2020</t>
  </si>
  <si>
    <t>CO1.PCCNTR.1656071</t>
  </si>
  <si>
    <t>1.Articular y coordinar con la comunidad y/o entidades distritales estrategias e implementación del código de policía y/o Juntas Zonales de Seguridad.2. Realizar capacitaciones con comunidad de la localidad en temas relacionados con el código de policía y/o Juntas Zonales de Seguridad.3.Desarrollar programas comunitarios y/o actividades pedagógicas de convivencia en la localidad La Candelaria. 4.Apoyar al Alcalde Local en todos los trámites administrativos y jurídicos relacionados con los despachos comisorios ordenados por autoridad competente.5.Brindar a la Alcaldía Local acompañamiento y asesoría en temas del Código de Policía de acuerdo a todos los eventos y actividades de aglomeraciones y manifestaciones que no estén contempladas en el Decreto 599 de 2013.6.Proponer, participar, analizar, revisar y coordinar con las organizaciones sociales locales y las entidades distritales los asuntos relacionados con la creación de los Frentes de Seguridad en la localidad e iniciativas locales de prevención de las conflictividades, las violencias y el delito.7. Proyectar respuesta a las peticiones de comunidad y entes de control que le sean asignadas de conformidad con los términos establecidos por la normatividad.8. Proyectar respuestas en las acciones de grupo, de tutela y populares que se presenten en el marco de las labores asignadas al Grupo de Gestión Policiva.9. Elaborar las respuestas de correspondencia que le sea asignada a través del aplicativo Orfeo.10. Realizar acompañamiento al supervisor del contrato en actividades que desarrolle el Fondo en la ejecución de sus actividades.11. Asistir a las reuniones que se le cite con la puntualidad requerida.12. Las demás que se le asignen y que surjan de la naturaleza del contrato.</t>
  </si>
  <si>
    <t>4 AÑOS 4 MESES EXPERIENCIA PROFESIONAL</t>
  </si>
  <si>
    <t>carrera 5 No.6 B-50 apt.638</t>
  </si>
  <si>
    <t>FDLC-CPS-096-2020</t>
  </si>
  <si>
    <t>CO1.PCCNTR.1656935</t>
  </si>
  <si>
    <t>11587000.0</t>
  </si>
  <si>
    <t>1. Apoyar al Alcalde Local en el control de la administración de actividades que se realicen en la casa comunitaria, de acuerdo a la autorización previa otorgada por el Fondo de Desarrollo Local de La Candelaria. Dicho apoyo incluye la verificación de cumplimiento de horarios de actividades, utilización de bienes de la casa comunitaria y verificación de su cuidado. 2. Prestar asistencia y apoyo técnico al Despacho del Alcalde Local en la construcción y elaboración de presentaciones audiovisuales e informes que consoliden la gestión de las Casas Comunitarias de la Localidad de La Candelaria. 3. Prestar apoyo técnico para la elaboración de informes de evaluación de los servicios que se prestan y las actividades que se realizan a través de las Casas Comunitarias de la Localidad de la Candelaria, de acuerdo con los requerimientos realizados. 4. Asegurar la prestación del servicio de la Casa Comunitaria según cronogramas autorizados por el supervisor y/o apoyo a la supervisión que se deberán enviar semanalmente y publicado en la sede de la casa comunitaria. 5. Apoyar cualquier solicitud sobre el préstamo del espacio de las casas comunitarias de la localidad, siempre y cuando haya disponibilidad; así como en la custodia de los bienes y enseres asignados a las mismas. 6. Apoyar las actividades que involucren a las personas de la tercera edad, realización de eventos culturales y lúdicos dirigidos a jóvenes y niños del barrio de cobertura. 7. Coordinar con el almacén del FDLC los diferentes requerimientos de elementos y bienes que solicite la comunidad para desarrollar las actividades en las casas comunitarias de la localidad en cumplimiento al reglamento interno. 8.</t>
  </si>
  <si>
    <t>6 AÑOS 3 MESES</t>
  </si>
  <si>
    <t>PRESTACIÓN DE SERVICIOS PROFESIONALES AL ÁREA DE GESTIÓN DE DESARROLLO LOCAL DE LA ALCALDÍA LOCAL DE LA CANDELARIA EN TEMAS RELACIONADOS CON LAS DISTINTAS ACTUACIONES QUE ADELANTEN LOS ÓRGANOS DE CONTROL Y VIGILANCIA FISCAL EN EL MARCO DE LAS AUDITORÍAS, ACTUACIONES ESPECIALES DE FISCALIZACIÓN Y DEMÁS ACTIVIDADES EN LAS QUE SE EVALÚE Y VIGILE LA GESTIÓN</t>
  </si>
  <si>
    <t>JAIRO ENRIQUE PEÑARANDA TORRADO</t>
  </si>
  <si>
    <t>cra 53 No 59-68</t>
  </si>
  <si>
    <t>jept.2008@hotmail.com</t>
  </si>
  <si>
    <t>FDLC-CPS-097-2020</t>
  </si>
  <si>
    <t>CO1.PCCNTR.1655891</t>
  </si>
  <si>
    <t>1.Elaborar análisis que incluyan conceptos, recomendaciones y/o sugerencias con el fin de acompañar y apoyar a la entidad en materia de gestión y responsabilidad fiscal.2.Apoyar al área de gestión de desarrollo local en la proyección y/o revisión de las respuestas, informes y requerimientos solicitados por órganos de control y vigilancia fiscal.3.Identificar los riesgos a través de las auditorias de seguimiento y generar las recomendaciones que sean necesarias para el mejoramiento de los procesos.4.Apoyar a los equipos de trabajo en la formulación de planes de mejoramiento que se requieran en la entidad.5.Apoyar, verificar y realizar seguimiento a las acciones que aseguren razonablemente el cumplimiento de las disposiciones legales y las políticas institucionales por parte de las dependencias de la entidad.6.Elaborar informes de gestión encaminados a evitar mejorar los planes, procesos, actividades y tareas que desarrolla la entidad.7.Participar activamente en las mesas de trabajo convocadas por el Despacho, entidades y entes de control y vigilancia fiscal.8.Absolver de manera oportuna las consultas que le sean presentadas por los funcionarios y contratistas de la entidad o el supervisor del contrato con relación al objeto de este.9.Analizar, conceptuar y apoyar en la gestión de los procesos disciplinarios y/o fiscales contra la entidad originados en informes de auditoría emitidos por las Contraloría General de la República o demás requerimientos de entes de control.</t>
  </si>
  <si>
    <t xml:space="preserve">ECONOMISTA CON ESPECIALIZACION EN GERENCIA PUBLICA ESPECIALIZACION EN PROYECTOS </t>
  </si>
  <si>
    <t>FDLC-CPS-098-2020</t>
  </si>
  <si>
    <t>CO1.PCCNTR.1656870</t>
  </si>
  <si>
    <t>CIELO BARRETO MANCERA</t>
  </si>
  <si>
    <t>1. Apoyar en la recepción y entrega de los elementos a cargo del almacén, solicitados por las diferentes áreas del Fondo de Desarrollo Local La Candelaria, por las Juntas de Acción Comunal o demás entidades en calidad de préstamo cumplimiento con el procedimiento establecido para ello y validar si devolución oportuna. 2. Asistir la validación de la documentación soporte para realizar los ingresos y salidas simultáneas que hacen parte de la ejecución de los diferentes proyectos del Fondo de Desarrollo Local y registrar en el sistema SICAPITAL las actas de verificación con cada uno de los elementos validados. 3. Asistir la validación de la documentación soporte de los ingresos correspondientes a elementos de consumo y devolutivos para el funcionamiento de la entidad, y registrarlos en el sistema SICAPITAL debidamente soportados. 4. Asistir la validación de la documentación soporte de las salidas de elementos por diferentes conceptos (traslado de responsable, entrega por Comodatos, consumo por las diferentes áreas entre otras; las cuales deben ser registradas en el sistema SICAPITAL debidamente soportados. 5. Apoyar al Almacenista en el cierre contable del Almacén mensual del Sistema SICAPITAL con las respectivas conciliaciones y transmitir la información al área de Contabilidad oportunamente con un sistema actualizado. 6. Apoyar al Supervisor en el seguimiento del inventario de los bienes muebles e inmuebles a cargo del Fondo de Desarrollo Local La Candelaria. 7. Mantener el archivo actualizado de los procesos relacionados con la gestión documental en los procesos de entrada y salida de información a la entidad. 8. Apoyar al Almacenista en la coordinación y registro del préstamo de implementos de video y sonido a las diferentes áreas de la entidad, Casas Comunitarias y entidades distritales que lo requieran. 9. Elaborar y responder oportunamente los de los derechos de petición y demás solicitudes asignadas que le sea asignada a través del aplicativo Orfeo. 10. Realizar acompañamiento al Supervisor del contrato en actividades que desarrolle el Fondo de Desarrollo Local en la ejecución de su misionaria. 11. Las demás que le indique la Supervisión del contrato y que se deriven o tengan relación con la naturaleza y objeto del contrato.</t>
  </si>
  <si>
    <t>03-11-1001</t>
  </si>
  <si>
    <t>22 AÑOS 7 MESES</t>
  </si>
  <si>
    <t>FDLC-CPS-099-2020</t>
  </si>
  <si>
    <t>CO1.PCCNTR.1657209</t>
  </si>
  <si>
    <t>26-06-1010</t>
  </si>
  <si>
    <t>9 AÑOS 1 MES DE EXPERIENCIA PROFESIONAL</t>
  </si>
  <si>
    <t>PEDRO ANDRES BARRERA ALVARADO</t>
  </si>
  <si>
    <t>Cra. 91 N° 148 - 37</t>
  </si>
  <si>
    <t>porphirulamartinica@hotmail.com</t>
  </si>
  <si>
    <t>FDLC-CPS-100-2020</t>
  </si>
  <si>
    <t>CO1.PCCNTR.1662812</t>
  </si>
  <si>
    <t>1.Apoyar con el suministro de información en materia ambiental requerida para la formulación, evaluación y seguimiento de los proyectos de inversión de conformidad al Plan de Desarrollo Local.2.Realizar la formulación, seguimiento y actualización del Plan Ambiental Local –PAL, así como desarrollar y remitir los reportes sobre de su ejecución a la autoridad ambiental y a los entes De control que lo soliciten.3.Acompañar y apoyar a la Comisión Ambiental Local en el seguimiento a los compromisos que se acuerden en sus reuniones.4.Coadyuvar en la implementación territorial de las estrategias que adelante el Área de Gestión Policiva para de dar cumplimiento a los objetivos propuestos en el Código Nacional de Policía y Convivencia.5.Levantar un inventario y hacer seguimiento a las medidas ambientales requeridas por la autoridad ambiental.6.Apoyar y acompañar los operativos que se programen por parte del Área de Gestión Policiva.7.Realizar talleres y capacitaciones a la comunidad sobre normatividad ambiental local y otras temáticas de carácter ambiental aplicables.8.Apoyar la supervisión e interventoría de contratos y convenios relacionados con gestión ambiental externa que le sean designados por el Alcalde(sa) Local, conforme con lo establecido en el Manual de Supervisión e Interventoría de la Secretaría Distrital de Gobierno.9.Asistir y concertar reuniones o actividades con entidades locales, distritales, nacionales y organizaciones ambientales y sociales para tratar temas relacionados con el medio ambiente y desarrollo sostenible.10.Realizar la recolección de información y los reportes solicitados o establecidos en la normatividad ambiental por las diferentes entidades distritales, nacionales y entes de control, en lo que respecta a la gestión ambiental externa.11.Atender los requerimientos formulados por las partes interesadas, en el Aplicativo de Gestión Documental-AGD de la Secretaría Distrital de Gobierno, frente a temas de gestión ambiental externa.11.Brindar acompañamiento en la atención y pronta respuesta de emergencias ambientales locales.13.Asistir a las reuniones a las que sea citado o designado, para la atención de los asuntos relacionados con el objeto contractual.14.Presentar informe mensual de las actividades realizadas en cumplimiento de las obligaciones pactadas.15.Entregar, mensualmente, el archivo de los documentos suscritos que haya generado en cumplimiento del objeto y obligaciones contractuales.16.Las demás que se le asignen y que surjan de la naturaleza del contrato.</t>
  </si>
  <si>
    <t>LICENCIATURA EN BIOLOGIA CON ENFASIS, MAESTRA EN DESARROLLO SUSTENTABLE
Y GESTIÓN AMBIENTAL</t>
  </si>
  <si>
    <t>20 AÑOS 3 MESES</t>
  </si>
  <si>
    <t>ISABEL SANCHEZ RODRIGUEZ</t>
  </si>
  <si>
    <t>Calle 12 b No 1 -47 Piso 1</t>
  </si>
  <si>
    <t>isabel.candelaria.sanchez@gmail.com</t>
  </si>
  <si>
    <t>FDLC-CPS-101-2020</t>
  </si>
  <si>
    <t>CO1.PCCNTR.1665236</t>
  </si>
  <si>
    <t>/N/A</t>
  </si>
  <si>
    <t>LILIBETH ASTRID BARRIOS</t>
  </si>
  <si>
    <t xml:space="preserve">1. Apoyar la revisión en los aspectos tributario y financiero a los proyectos o contratos del Fondo de Desarrollo de La Candelaria. 2. Apoyar la Liquidación de Impuestos de los contratos celebrados con el Fondo de Desarrollo de La Candelaria. 3. Apoyar la realización de registros en los aplicativos contables de obligatorio cumplimiento. 4. Apoyar la consolidación de la información financiera de las obligaciones por pagar por parte de las oficinas de Presupuesto, junto con el Área De Contabilidad, Tesorería y Contratación. 5. Apoyar la preparación y respuesta de documentos con el fin de dar respuesta a derechos de petición y correspondencia en general que correspondan a la información presupuestal del FDLC. 6. Apoyar el proceso de pagos en el aplicativo OPGET de los contratos vigentes del Fondo de Desarrollo de La Candelaria. 7. Apoyar el manejo del aplicativo PREDIS para la elaboración y afectación de certificados de disponibilidad presupuestal y certificados de registro presupuestal de las solicitudes realizadas durante la ejecución del contrato. 8. Apoyar la realización y respuesta de informes o reportes contables y presupuestales que sean requeridos durante la vigencia de este contrato. 9. Asistir a reuniones de seguimiento de planes de mejoramiento, comités, actualizaciones y las demás cuando se requiera su participación técnica administrativa y financiera en temas contables. 10. Asistir a las reuniones de capacitación y trabajo que se desarrollen con relación con el objeto del contrato y representar a la Alcaldía en los eventos que se le deleguen. 11. Apoyar el diligenciar los formatos establecidos en el área contable por la contraloría SI-VICOF para su aprobación por el responsable del área. 12. Apoyar la consolidación mensual de los pagos e información de los beneficiarios para ser entrega a la DIAN de acuerdo con los parámetros de la información exógena. 13. Cumplir con la sistematización de la entrada diaria de correspondencia asignada, así como, del control de los tiempos de salida de las respuestas a la misma, cumpliendo con los plazos, términos y condiciones, constitucionales, legales y reglamentarias al tramitar los documentos de su competencia ya sean internos y/o externos con celeridad, imparcialidad, moralidad, economía y respetando el derecho de turno, adjuntando en cada informe de actividades constancia del sistema ORFEO al día. 14. El contratista deberá participar en cada una de las actividades que el Sistema Integrado de Gestión SIG desarrolle, para lo cual deberá entregar al supervisor y/o apoyo a la supervisión del contrato en su informe de actividades el reporte de la actividad (es) en las que participo en el período correspondiente según los lineamientos establecidos y realizar la respectiva aplicación. 15. Las demás que le indique la Supervisión del Contrato y que se deriven o tengan relación con la naturaleza y objeto del Contrato. </t>
  </si>
  <si>
    <t>13 AÑOS 9 MESES</t>
  </si>
  <si>
    <t xml:space="preserve">FDLC-CPS-102-2020 </t>
  </si>
  <si>
    <t xml:space="preserve"> CO1.PCCNTR.1670384</t>
  </si>
  <si>
    <t>ANDRES RIVERA</t>
  </si>
  <si>
    <t>1. Acompañar y apoyar a la Alcaldesa Local o a quien este designe en las diligencias de inspección.2.Realizar las visitas que, en materia de urbanismo, espacio público o actividad económica le sean asignadas, en desarrollo de la práctica de pruebas ordenadas dentro de una actuación y presentar el respectivo informe en los términos establecidos.3.En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vigente.4.Emitir los conceptos y respuestas a las peticiones que le sean requeridos. 5.Asistir a las reuniones a las que sea citado o designado, para la atención de los asuntos relacionados con el objeto contractual.6. Presentar informe mensual de las actividades realizadas, dando cuenta del cumplimiento de las obligaciones pactadas.7. Entregar mensualmente al archivo los documentos que genere en cumplimiento del objeto y obligaciones contractuales, los cuales deben estar debidamente suscritos. 8.Asistir a las reuniones a las que sea citado o designado, para la atención de los asuntos relacionados con el objeto contractual.9.Presentar informe mensual de las actividades realizadas en cumplimiento de las obligaciones pactadas.10.Entregar, mensualmente, el archivo de los documentos suscritos que haya generado en cumplimiento del objeto y obligaciones contractuales.11.Las demás que se le asignen y que surjan de la naturaleza del Contrato</t>
  </si>
  <si>
    <t>PRESTACION DE SERVICIOS PROFESIONALES DE APOYO EN LA ADMINISTRACION DEL PUNTO VIVE DIGITAL DE LA LOCALIDAD LA CANDELARIA PARA FOMENTAR EN LA COMUNIDAD LAS TICS</t>
  </si>
  <si>
    <t>EDGAR YESID SILVA BUSTOS</t>
  </si>
  <si>
    <t>Carrera 56 # 147-58 Casa 70</t>
  </si>
  <si>
    <t>yesidsilva@hotmail.com</t>
  </si>
  <si>
    <t>FDLC-CPS-103-2020</t>
  </si>
  <si>
    <t>CO1.PCCNTR.1674717</t>
  </si>
  <si>
    <t>CONSTANZA DEL PILAR LEYTON</t>
  </si>
  <si>
    <t>1.Velar por el adecuado funcionamiento del Punto Vive Digital específicamente de los equipos, que lo conforman en el espacio físico designado por la administración local.2.Administrar el sitio (abrir y cerrar el punto, verificar el buen estado de los equipos, tener en funcionamiento y buen estado las diferentes salas de Punto Vive Digital, atender a los usuarios, manejar los medios de pago, manejar el Sistema de Administración y Control y SIMONA.3.Realizar jornadas de formación y capacitación en nuevas tecnologías de la información y telecomunicación así como en sistemas informáticos.4.Desempeñarse como capacitador y/o examinador durante las jornadas de certificación de competencias básicas, de acuerdo a las indicaciones que se le den por parte de la entidad certificadora.5. Administrar y gestionar el aprovechamiento de los insumos consumibles como cartuchos de tinta y resmas de papel, baterías, etc.6. Difundir entre las personas que participen en los procesos de formación, material pedagógico correspondiente para cada una de las capacitaciones. Para los procesos que se adelanten como alianzas con otros actores para el desarrollo de capacitaciones sobre temas específicos, la producción y difusión del material pedagógico se hará en coordinación con estos últimos.7.Guiar a los usuarios en el uso de internet, de los computadores, las consolas de juego, los trámites y servicios de Gobierno en Línea y otros servicios que preste el Punto Vive Digital de acuerdo con las necesidades particulares de cada usuario.8.Una vez puesto en operación el PVD, el administrador podrá participar en ciclos de formación a través d la Academia Virtual de Gestores de TIC, que siendo una iniciativa apoyada por el Ministerio TIC busca fortalecer de manera oportuna, los cursos en los que los administradores podrán participar, la forma y fechas de inscripción.9.Garantizar que el PVD estará abierto a la comunidad mínimo ocho (8) horas diarias y seis (6) días a la semana.10.Acatar cabalmente todas aquellas sugerencias u observaciones que el supervisor y/o apoyo a la supervisión le indique de acuerdo con el objeto contractual.11. Acatar las demás que le sean asignadas por el supervisor y/o apoyo a la supervisión de acuerdo al objeto contractual.</t>
  </si>
  <si>
    <t>INGENIERO DE SISTEMAS, INGENIERO ELECTRONICO</t>
  </si>
  <si>
    <t>24 AÑOS 1 MES</t>
  </si>
  <si>
    <t>PAOLA ANDREA RANGEL MARTINEZ</t>
  </si>
  <si>
    <t>Carrera 71 D No. 4-72 Apto. 303</t>
  </si>
  <si>
    <t>rangelmpaola@gmail.com</t>
  </si>
  <si>
    <t>FDLC-CPS-104-2020</t>
  </si>
  <si>
    <t>CO1.PCCNTR.1679060</t>
  </si>
  <si>
    <t>1.Acompañar y apoyar a la Alcaldesa Local o a quien este  designe en las diligencias de inspección. 2.Realizar las visitas que, en materia de urbanismo, espacio público o actividad económica le sean asignadas, en desarrollo de la práctica de pruebas ordenadas dentro de una actuación y presentar el respectivo informe en los términos establecidos.3.En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4.Emitir los conceptos y respuestas a las peticiones que le sean requeridos. 5.Asistir a las reuniones a las que sea citado o designado, para la atención de los asuntos relacionados con el objeto contractual. 6. Presentar informe mensual de las actividades realizadas, dando cuenta del cumplimiento de las obligaciones pactadas. 7. Entregar mensualmente al archivo los documentos que genere en cumplimiento del objeto y obligaciones contractuales, los cuales deben estar debidamente suscritos. 8. Asistir a las reuniones a las que sea citado o designado, para la atención de los asuntos relacionados con el objeto contractual. 9.Presentar informe mensual de las actividades realizadas en cumplimiento de las obligaciones  pactadas. 10.Entregar, mensualmente, el archivo de los documentos suscritos que haya generado en cumplimiento del objeto y obligaciones contractuales. 11.Las demás que se le asignen y que surjan de la naturaleza del Contrato</t>
  </si>
  <si>
    <t>ARQUITECTA ESPECIALISTA EN RESTAURACION Y CONSERVACION DEL PATRIMONIO ARQUITECTONICO</t>
  </si>
  <si>
    <t>13 AÑOS 7 MESES</t>
  </si>
  <si>
    <t>PRESTACIÓN DE SERVICIOS ASISTENCIALES DE APOYO A LA GESTION DEL FONDO DE DESARROLLO LOCAL DE LA CANDELARIA CDI PARA EL MANEJO Y PROESO DE DISTRIBUCIÓN DE CORRESPONDENCIA EN GENERAL</t>
  </si>
  <si>
    <t>carrera 3 numero 12 b 74 apto 101 a</t>
  </si>
  <si>
    <t>carlos10gonzalezrasgo@gmail.com</t>
  </si>
  <si>
    <t>FDLC-CPS-105-2020</t>
  </si>
  <si>
    <t>CO1.PCCNTR.1681755</t>
  </si>
  <si>
    <t xml:space="preserve">1. Apoyar en la recepción, radicación, registro, conservación, distribución, relación, clasificación y entrega de la correspondencia que diariamente entra y sale del centro de correspondencia, para que sea distribuida de conformidad con los términos, plazos y condiciones legales y reglamentarias de cada documento, según la zona o ruta asignada por el supervisor del contrato. 2. Llevar un registro sobre todas las comunicaciones oficiales que salgan de la entidad y vigilar que la labor se cumpla dentro de la debida reserva, con oportunidad y en orden consecutivo, llevándose un control diario, semanal y mensual por panilla, de toda la correspondencia entregada y recibida. 3. Apoyar las labores de registro de correspondencia de entrada en el aplicativo de Oreo, así como en la atención del conmutador de la Alcaldia Local de La Candelaria. 4. Apoyar las actividades de tipo asistencial tales como clasificación, organización y foliación de los documentos que le sean asignados. 5. Mantener el archivo actualizado de los documentos relacionados y asignados. 6. Observar y acatar el cumplimiento de las normas archivisticas a través de la organización de las carpetas y respondiendo por su préstamo acatar los formatos e instructivos del SIG. 8. Responder por el seguimiento de los documentos y correspondencia en general que le encomienda el Fondo para entrega en las diferentes entidades y oficinas a las cuales va direccionada. 9. Garantizar el cumplimiento de los términos legales para la entrega de dicha correspondencia que le ha sido asignada. 10. Presentar al supervisor diariamente la justificación escrita y/o reporte de las causas que ocasionaron la no entrega oportuna de la correspondencia encomendada a las distintas entidades y comunidad en general. 11. Asistir a las reuniones que se le cite con la puntualidad requerida. 12. Las demás que le indique la supervisión del contrato y que se deriven o tengan relación con la naturaleza y objeto del contrato. </t>
  </si>
  <si>
    <t>DECIMO SEMESTRE DERECHO Y CIENCIAS POLITICAS</t>
  </si>
  <si>
    <t>TECNI CENTRO AUTOMOTRIZ JJ LTDA</t>
  </si>
  <si>
    <t>Cra 28 A No. 67 - 60</t>
  </si>
  <si>
    <t>tecnicentroautomotrizjj3@hotmail.com</t>
  </si>
  <si>
    <t>JORGE ENRRIQUE MATALLANA BELTRAN</t>
  </si>
  <si>
    <t>FDLC-IMC-012-2020</t>
  </si>
  <si>
    <t>CO1.PCCNTR.1686970</t>
  </si>
  <si>
    <t>SIETE (7) MESES Y/O HASTA AGOTAR PRESUPUESTO</t>
  </si>
  <si>
    <t>1.Realizar un diagnóstico inicial, si costo, sobre las condiciones técnicas y de uso en las que se 
encuentran los vehículos que componen el parque automotor del Fondo de Desarrollo Local de
La Candelaria, previo al inicio de la prestación del servicio.
2.Entregar al Supervisor del contrato un cronograma propuesto de mantenimiento preventivo
sugerido por el fabricante y de acuerdo con el diagnóstico inicial y kilometraje para cada uno de
los vehículos del parque automotor a cargo del Fondo de Desarrollo Local de La Candelaria.
3.Cumplir dentro del plazo estipulado, con el objeto contratado garantizando el servicio de
mantenimiento de excelente calidad para los vehículos, con las especificaciones técnicas
requeridas por el Fondo de Desarrollo Local de La Candelaria; así mismo, deberá acogerse a la
forma de pago y a los descuentos de Ley.
4.Disponer de zonas de trabajo organizadas y demarcadas, que cumplan con las mínimas
normas de seguridad y aseo para cada operario y con las normas mínimas en seguridad
industrial, acordes con los servicios y trabajos a realizar.
5.Realizar y mantener su capacidad de efectuar los mantenimientos y reparaciones de los
componentes de los siguientes sistemas de los vehículos: Sistemas de frenos, Sistema motor,
Sistema de embrague, Sistema de suspensión delantera, Sistema de suspensión trasera,
Sistema de Transmisión, Sistema de Dirección, Sistema eléctrico y Servicio de soldadura,
latonería y pintura. Sin embargo, cualquier necesidad de mantenimiento individual también debe
atenderse con la contratación.
6.Contar con personal idóneo y calificado, certificado por una entidad que acredite el
conocimiento de mecánica automotriz.
7.El proveedor deberá garantizar el servicio de mantenimiento preventivo, correctivo y de
reparación, incluido el suministro de insumos, repuestos, piezas y accesorios para los vehículos señalados en el objeto del contrato, así como el servicio de desvare y grúas cuando el vehículo
haya sido reparado y esté dentro de la garantía.
8.Suministrar e instalar repuestos nuevos y originales (se aceptarán repuestos homologados
con la debida aprobación de la entidad contratante) que cumplan con los estándares de calidad
y su respectiva garantía técnica; no se aceptan repuestos de segunda o remanufacturados.
9.Obtener previamente la autorización escrita del supervisor para la realización de la reparación
o reemplazo de un repuesto.
10. El servicio de mantenimiento se va ejecutando en la medida de los requerimientos que
solicite el Fondo de Desarrollo Local de La Candelaria al taller de mecánica automotriz
seleccionado, y una vez atendido el servicio a satisfacción, se facturará para trámite de
obligación y pago con cargo al monto contratado.
11. Garantizar por el término de seis (6) meses los repuestos por defectos de fábrica o por fatiga
del material, incluido el servicio de desvare y grúas.
12. Garantizar la calidad, el valor, cantidad de los bienes y servicios en los plazos establecidos.
13. Suministrar copia de la autorización por parte del supervisor o apoyo a la supervisión y las
facturas de los elementos solicitados durante el período facturado, para adelantar el cobro
correspondiente.
14. Llevar una hoja de control (hoja de vida) para cada uno de los vehículos donde consten los
servicios y repuestos dados.
15. Suministrar los elementos y/o insumos del servicio de mantenimiento preventivo y correctivo
integral con suministro de repuestos y mano de obra para los vehículos que conforman el parque
automotor, de acuerdo con la propuesta económica presentada.
16. Suministrar los elementos que no estén contemplados dentro de las especificaciones técnicas de acuerdo con el procedimiento establecido en ítems no previstos.
17. Hacer entrega de los elementos suministrados dentro del marco del contrato, al área de Almaén del Fondo de Desarrollo Local de La Alcaldía Local de La Candelaria.
18. Asumir los gastos de desplazamiento y transporte que demande el personal y los insumos y/o elementos que se requieren para efectuar las reparaciones.
19. Realizar el cambio de los materiales o insumos que presenten defectos o imperfecciones.
20.Cumplir con la adecuada gestión ambiental aplicada a los repuestos objeto de cambio, así omo en el almacenamiento y disposición de residuos peligrosos (aceites usados, baterías, elementos y/o envases impregnados con aceites usados).
21. Dar cumplimiento a las políticas de bioseguridad establecidas para el manejo adecuado de
la pandemia del coronavirus COVID-19.
22. Las demás que se deriven del objeto contractual</t>
  </si>
  <si>
    <t>FDLC-CPS-107-2020</t>
  </si>
  <si>
    <t>CO1.PCCNTR.1688406</t>
  </si>
  <si>
    <t>1.Clasificar los expedientes asignados por vigencia y
tipologías: Espacio público, funcionamiento de establecimientos de comercio Ley 232 de 1995 y
obras urbanísticas, según la norma que regule cada tipología.2.Proyectar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revisión.3.Revisar jurídicamente los expedientes asignados, emitir el respectivo concepto
de acuerdo con el análisis realizado y para establecer la actuación jurídica a seguir conforme con
la naturaleza del proceso sancionatorio.4.Remitir a la instancia competente el expediente físico
para su respectivo trámite.5.Analizar y determinar los expedientes asignados a partir de las
causales de caducidad y/o prescripción y/o pérdida de fuerza de ejecutoria del acto administrativo.6.Ajustar los proyectos de actos administrativos a partir de las observaciones y/o
modificaciones sugeridas al Profesional que cumpla con el rol de supervisión estratégica de
depuración e impulso procesal local de la Alcaldía, o quien este designe.7.Elaborar en el formato
definido un resumen ejecutivo de lo actuado en los expedientes que por razones legales no se
archivaron.8.Apoyar en los trámites necesarios a la Alcaldía Local para surtir el trámite de
notificación personal y mediante edicto de los actos administrativos y decisiones, en los términos
de la Ley 1437 de 2011.9.Registrar en el Aplicativo “SI ACTUA” el trámite realizado de los
expedientes asignados, con el fin de dar el cierre respectivo.10.Asistir a las reuniones a las que
sea citado o designado, para la atención de los asuntos relacionados con el objeto
contractual.11.Presentar informe mensual de las actividades realizadas en cumplimiento de las
obligaciones pactadas.12.Entregar, mensualmente, el archivo de los documentos suscritos que
haya generado en cumplimiento del objeto y obligaciones contractuales.13.Las demás que se le
asignen y que surjan de la naturaleza del Contrato.</t>
  </si>
  <si>
    <t>sin ACTA DE LIQUIDACION</t>
  </si>
  <si>
    <t xml:space="preserve"> PRESTACIÓN DE SERVICIOS PROFESIONALES PARA APOYAR JURÍDICAMENTE LA EJECUCIÓN DE LAS ACCIONES REQUERIDAS PARA LA DEPURACIÓN DE LAS ACTUACIONES ADMINISTRATIVAS QUE CURSAN EN LA ALCALDÍA LOCAL</t>
  </si>
  <si>
    <t>feMENINO</t>
  </si>
  <si>
    <t>FDLC-CPS-108-2020</t>
  </si>
  <si>
    <t>CO1.PCCNTR.1687974</t>
  </si>
  <si>
    <t xml:space="preserve">1.Clasificar los expedientes asignados por vigencia y tipologías: Espacio público, funcionamiento de establecimientos de comercio Ley 232 de 1995 y obras urbanísticas, según la norma que regule cada tipología.2.Proyectar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revisión.3.Revisar jurídicamente los expedientes asignados, emitir el respectivo concepto de acuerdo con el análisis realizado y para establecer la actuación jurídica a seguir conforme con la naturaleza del proceso sancionatorio.4.Remitir a la instancia competente el expediente físico para su respectivo trámite.5.Analizar y determinar los expedientes asignados a partir de las causales de caducidad y/o prescripción y/o pérdida de fuerza de ejecutoria del acto administrativo.6.Ajustar los proyectos de actos administrativos a partir de las observaciones y/o modificaciones sugeridas al Profesional que cumpla con el rol de supervisión estratégica de depuración e impulso procesal local de la Alcaldía, o quien este designe.7.Elaborar en el formato definido un resumen ejecutivo de lo actuado en los expedientes que por razones legales no se archivaron.8.Apoyar en los trámites necesarios a la Alcaldía Local para surtir el trámite de notificación personal y mediante edicto de los actos administrativos y decisiones, en los términos de la Ley 1437 de 2011.9.Registrar en el Aplicativo “SI ACTUA” el trámite realizado de los expedientes asignados, con el fin de dar el cierre respectivo.10.Asistir a las reuniones a las que sea citado o designado, para la atención de los asuntos relacionados con el objeto contractual.11.Presentar informe mensual de las actividades realizadas en cumplimiento de las obligaciones pactadas.12.Entregar, mensualmente, el archivo de los documentos suscritos que haya generado en cumplimiento del objeto y obligaciones contractuales.13.Las demás que se le asignen y que surjan de la naturaleza del Contrato. </t>
  </si>
  <si>
    <t>CALLE 46 #5-42</t>
  </si>
  <si>
    <t>FDLC-CPS-109-2020</t>
  </si>
  <si>
    <t>CO1.PCCNTR.1688428</t>
  </si>
  <si>
    <t>13 AÑOS 4 MESES</t>
  </si>
  <si>
    <t xml:space="preserve">CARRERA 45 # 24-56 APT 502 </t>
  </si>
  <si>
    <t>FDLC-CPS-110-2020</t>
  </si>
  <si>
    <t>CO1.PCCNTR.1693619</t>
  </si>
  <si>
    <t xml:space="preserve">YAISIR MARIA VIDAL </t>
  </si>
  <si>
    <t>1. Apoyar la gestión y procedimiento en las actividades propias de los procesos de contratación en sus etapas precontractuales, contractuales y pos contractuales, de conformidad con las disposiciones legales sobre la materia, lo cual incluye proyectar y revisar el aspecto jurídico de los estudios previos, invitaciones y/o pliegos de condiciones que se requieran, aprobación de pólizas, actas de inicio, liquidaciones contractuales, etc., así como todos los documentos contractuales que se requieran y soliciten en las diferentes etapas del proceso contractual. 2. Elaborar las evaluaciones jurídicas de los procesos contractuales que le sean asignados por la Alcaldesa Local o por el Supervisor del contrato designado. 3. Elaborar y presentar los informes que le sean solicitados, incluyendo los requeridos por los diferentes entes de control y demás entidades, incluyendo información contractual y trámite de proposiciones, remitiendo oportunamente la información necesaria en los tiempos requeridos. 4. Proyectar, contestar y revisar las peticiones, correspondencia, solicitudes de información, requerimientos, derechos de petición que le sean asignados incluyendo aquellas realizadas a través del aplicativo Orfeo. 5. Atender e informar al público y empleados de otras dependencias u organismos sobre los asuntos y trámites propios de la dependencia o área de trabajo, de conformidad con las instrucciones y recomendaciones que se le impartan. 6. Brindar apoyo en la consolidación y respuesta de las observaciones que se deriven de los procesos contractuales y demás entidades distritales. 7. Apoyar de acuerdo a la naturaleza de la contratación las actividades de apoyo a supervisión de las contrataciones vigentes, realizando la verificación y seguimiento del cumplimiento de las actividades propias de la ejecución contractual. 8. Apoyar en la elaboración de minutas de contratos, prórrogas, adiciones, modificaciones y/o aclaraciones, y demás que surjan de los contratos suscritos. 9. Apoyar los procesos de reporte de informes mensuales de la información precontractual, contractual y poscontractuales de la entidad, en sus bases de datos, reportes a la Contraloría de Bogotá mediante el aplicativo SIVICOF, de acuerdo a las fechas y formatos establecidos; así como los demás reportes de informes que se requieran por la entidad tales como los Convenios de Asociación, a la Veeduría Distrital, contratación a la vista, al Portal Único de Contratación (SECOP), el informe mensual de la información de los contratos de prestación de servicios, al Servicio Civil Distrital, mediante el aplicativo SIGIA y demás reportes de información jurídica y contractual que la entidad requiera. 10. Presentar mensualmente un informe del estado de los procesos asignados. 11. Acatar las instrucciones y solicitudes que durante el desarrollo del contrato se le impartan por parte del supervisor del contrato, dando cumplimiento a los términos que se señalen para el cumplimiento de las mismas. 12. Apoyar en la supervisión de los contratos que le sean designados, en lo relacionado con el seguimiento al cumplimiento de las obligaciones contractuales. 13. Todo lo demás que se derive de la naturaleza del contrato y se requieran por el Fondo en desarrollo de la función legal y jurídica</t>
  </si>
  <si>
    <t>2 AÑOS 4 MESES</t>
  </si>
  <si>
    <t>ADQUIRIR A MONTO AGOTABLE LOS ELEMENTOS DE PROTECCIÓN PERSONAL Y DE BIOSEGURIDAD NECESARIOS PARA LA PROTECCIÓN DEL PERSONAL DE LA ALCALDÍA LOCAL DE LA CANDELARIA, CON OCASIÓN DEL CORONAVIRUS COVID 19</t>
  </si>
  <si>
    <t>GRUPO LOS LAGOS SAS</t>
  </si>
  <si>
    <t>CARRERA 28 N°78-27</t>
  </si>
  <si>
    <t>HCG.LAGOS@GMAIL.COM</t>
  </si>
  <si>
    <t>GLADYS ELENA CORREA GIRALDO</t>
  </si>
  <si>
    <t>FDLC-IMC-013-2020</t>
  </si>
  <si>
    <t>CO1.PCCNTR.1698103</t>
  </si>
  <si>
    <t>1. Entregar al Fondo de Desarrollo Local La Candelaria los bienes y elementos objeto del presente contrato, con las características técnicas específicas, en las cantidades requeridas, con sus fichas técnicas y recomendaciones de uso y limpieza. 2. Garantizar la calidad de los elementos suministrados y su garantía técnica, los cuales deben ser nuevos, no de segunda o remanufacturados. 3. Reemplazar aquellos elementos que presenten defectos o imperfecciones, o no cumplan con las especificaciones técnicas del contrato. 4. Realizar la entrega de los elementos dentro del plazo y en el lugar establecido por el Fondo de Desarrollo Local La Candelaria. 5. Entregar al área de almacén del FDL La Candelaria los elementos con los soportes de ingreso correspondientes. 6. Verificar y solucionar oportunamente las observaciones y requerimientos que presente la/el almacenista, el supervisor y apoyo a la supervisión frente a la ejecución del contrato. 7. Presentar en el plazo establecido por la Alcaldía Local, los documentos exigidos para suscribir acta de inicio del contrato. 8. Rendir y elaborar informes y conceptos que sean solicitados en desarrollo del contrato. 9. Radicar las facturas de cobro por los elementos suministrados dentro de los plazos convenidos y con las normas que rigen para la reprogramación del PAC. 10. Mantener vigentes y actualizadas todas las garantías que amparan el contrato. 11. Responder ante autoridades por los actos u omisiones en el ejercicio de las actividades desarrolladas en virtud del contrato, cuando con ellos cause perjuicio a la administración o a terceros. 12. Dar cumplimiento a las políticas de bioseguridad establecidas para el manejo adecuado de la pandemia del coronavirus COVID-19 durante la ejecución del contrato, de conformidad con la Resolución No. 666 del 24 de abril de 2020 del Ministerio de Salud y Protección Social. 13. Las demás que, de acuerdo con las condiciones del contrato, le sean asignadas al cumplimiento del contratista y las demás que por ley le correspondan y que sean acordes a la naturaleza del contrato.</t>
  </si>
  <si>
    <t>FDLC-CPS-112-2020</t>
  </si>
  <si>
    <t>CO1.PCCNTR.1714103</t>
  </si>
  <si>
    <t>1. Apoyar la elaboración, radicación, entrega y archivo de documentos, memorandos y oficios cuando le sea requerido por el Inspector de Policía.2.Ingresar la información a los aplicativos dispuestos para el manejo de actuaciones administrativas y realizar las verificaciones correspondientes.3.Apoyar en la organización del archivo de gestión y la verificación y depuración documental.4.Dar correcta atención y orientación a la ciudadanía de manera personal y telefónica.5.Apoyar al Inspector de Policía en la gestión de asuntos relacionados con disponibilidad de espacios, equipos, transporte, suministros y demás elementos requeridos para el desarrollo de sus actividades.6.Asistir a las reuniones a las que sea citado o designado, para la atención de los asuntos relacionados con el objeto contractual. Presentar informe mensual de las actividades realizadas en cumplimiento de las obligaciones pactadas.7. Entregar, mensualmente, el archivo de los documentos suscritos que haya generado
en cumplimiento del objeto y obligaciones contractuales.8. Las demás que se le asignen y que surjan de la naturaleza del Contrato</t>
  </si>
  <si>
    <t>FDLC-CPS-113-2020</t>
  </si>
  <si>
    <t>CO1.PCCNTR.1714025</t>
  </si>
  <si>
    <t xml:space="preserve"> 60 DIAS </t>
  </si>
  <si>
    <t>27/ 01/ 2021</t>
  </si>
  <si>
    <t>1. Clasificar la correspondencia que le sea entregada para distribuir.2. Trasladar correspondencia entre las diferentes sedes de la Alcaldía Local.3.Realizar la entrega de correspondencia a la comunidad, entidades públicas y privadas cuando se requiera y en el menor tiempo posible.Apoyar las funciones en el CDI en actividades como clasificación y archivo de la correspondencia y documentación que se origine, recibir, registrar y comunicar las llamadas y mensajes que se hagan, radicar y distribuir la correspondencia preparada y recibida, entre otras, cuando sea requerido por el supervisor.4.Responder por el seguimiento de los documentos y correspondencia en general que le encomiende el fondo para entrega en las diferentes entidades y oficinas a las cuales va direccionada.5.Garantizar el cumplimiento de los términos legales para la entrega de dicha correspondencia que le ha sido asignada.6.Entregar
diariamente la constancia de los radicados de entrega de la correspondencia a entidades, a comunidad y en general que le sea asignada.7.Presentar al supervisor diariamente la justificación escrita y/o reporte de las causas que ocasionaron la no entrega oportuna de la correspondencia encomendada a las distintas entidades y comunidad en general.8.Realizar acompañamiento al
Supervisor del Contrato en actividades que desarrolle el Fondo en la ejecución de sus actividades.9.Asistir a las reuniones que se le cite con la puntualidad requerida por parte del FONDO.10.Las demás que le indique la Supervisión del Contrato y que se deriven o tengan relación con la naturaleza y objeto del Contrato.</t>
  </si>
  <si>
    <t>9 AÑOS 4 MESES</t>
  </si>
  <si>
    <t xml:space="preserve"> PRESTAR SERVICIO ASISTENCIAL DE APOYO EN EL ÁREA DE GESTIÓN DE DESARROLLO LOCAL—CDI, PARA LA NOTIFICACIÓN DE CORRESPONDENCIA EN GENERAL.</t>
  </si>
  <si>
    <t>FDLC-CPS-114-2020</t>
  </si>
  <si>
    <t>CO1.PCCNTR.1714127</t>
  </si>
  <si>
    <t>1. Clasificar la correspondencia que le sea entregada para distribuir.2. Trasladar correspondencia entre las diferentes sedes de la Alcaldía Local.3.Realizar la entrega de correspondencia a la comunidad, entidades públicas y privadas cuando se requiera y en el menor tiempo posible.Apoyar las funciones en el CDI en actividades como clasificación y archivo de la correspondencia y documentación que se origine, recibir, registrar y comunicar las llamadas y mensajes que se hagan, radicar y distribuir la correspondencia preparada y recibida, entre otras, cuando sea requerido por el supervisor.4.Responder por el seguimiento de los documentos y correspondencia en general que le encomiende el fondo para entrega en las
diferentes entidades y oficinas a las cuales va direccionada.5.Garantizar el cumplimiento de los términos legales para la entrega de dicha correspondencia que le ha sido asignada.6.Entregar diariamente la constancia de los radicados de entrega de la correspondencia a entidades, a comunidad y en general que le sea asignada.7.Presentar al supervisor diariamente la justificación escrita y/o reporte de las causas que ocasionaron la no entrega oportuna de la correspondencia
encomendada a las distintas entidades y comunidad en general.8.Realizar acompañamiento al Supervisor del Contrato en actividades que desarrolle el Fondo en la ejecución de sus actividades.9.Asistir a las reuniones que se le cite con la puntualidad requerida por parte del FONDO.10.Las demás que le indique la Supervisión del Contrato y que se deriven o tengan relación con la naturaleza y objeto del Contrato.</t>
  </si>
  <si>
    <t>6 AÑOS 4 MESES</t>
  </si>
  <si>
    <t xml:space="preserve"> PRESTACIÓN DE SERVICIOS PROFESIONALES PARA APOYAR JURÍDICAMENTE LA EJECUCIÓN DE LAS ACCIONES REQUERIDAS PARA LA DEPURACIÓN DE LAS ACTUACIONES ADMINISTRATIVAS QUE CURSAN EN LA ALCALDÍA LOCA</t>
  </si>
  <si>
    <t>Calle 12 A No. 71 C - 20</t>
  </si>
  <si>
    <t>FDLC-CPS-115-2020</t>
  </si>
  <si>
    <t>CO1.PCCNTR.1714049</t>
  </si>
  <si>
    <t xml:space="preserve">1.Clasificar los expedientes asignados por vigencia y tipologías: Espacio público, funcionamiento de establecimientos de comercio Ley 232 de 1995 y obras urbanísticas, según la norma que regule cada tipología.2.Proyectar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revisión.3.Revisar jurídicamente los expedientes asignados, emitir el respectivo concepto de acuerdo con el análisis realizado y para establecer la actuación jurídica a seguir conforme con la naturaleza del proceso sancionatorio.4.Remitir a la instancia competente el expediente físico para su respectivo trámite.5.Analizar y determinar los expedientes asignados a partir de las causales de caducidad y/o prescripción y/o pérdida de fuerza de ejecutoria del acto  administrativo.6.Ajustar los proyectos de actos administrativos a partir de las observaciones y/o modificaciones sugeridas al Profesional que cumpla con el rol de supervisión estratégica de depuración e impulso procesal local de la Alcaldía, o quien este designe.7.Elaborar en el formato definido un resumen ejecutivo de lo actuado en los expedientes que por razones legales no se archivaron.8.Apoyar en los trámites necesarios a la Alcaldía Local para surtir el trámite de notificación personal y mediante edicto de los actos administrativos y decisiones, en los términos de la Ley 1437 de 2011.9.Registrar en el Aplicativo “SI ACTUA” el trámite realizado de los expedientes asignados, con el fin de dar el cierre respectivo.10.Asistir a las reuniones a las que sea citado o designado, para la atención de los asuntos relacionados con el objeto contractual.11.Presentar informe mensual de las actividades realizadas en cumplimiento de las obligaciones pactadas.12.Entregar, mensualmente, el archivo de los documentos suscritos que
haya generado en cumplimiento del objeto y obligaciones contractuales.13.Las demás que se le asignen y que surjan de la naturaleza del Contrato. </t>
  </si>
  <si>
    <t>6 AÑOS 5 MESES</t>
  </si>
  <si>
    <t>Steffy Rossmary Zemanate Mora</t>
  </si>
  <si>
    <t>Carrera 49 #136-35</t>
  </si>
  <si>
    <t>Steffy9002@gmail.com</t>
  </si>
  <si>
    <t>FDLC-CPS-116-2020</t>
  </si>
  <si>
    <t>CO1.PCCNTR.1714338</t>
  </si>
  <si>
    <t>1. Apoyar desde el despacho, en la implementación de estrategias externas con la ciudadanía y entidades públicas y privadas, para el fortalecimiento de temas turísticos en la localidad.2.Realizar la formulación, presentación, seguimiento y evaluación de los proyectos turísticos contemplados en el Plan de Desarrollo Local, conforme las líneas de inversión local, políticas públicas y requerimientos técnicos de cada uno de los sectores distritales.3.Acompañar en la elaboración de los Documentos Técnicos de Soporte para la renovación de la certificación de destino turístico en la localidad de La Candelaria.4.Asistir a reuniones, mesas de trabajo y jornadas convocadas por las entidades y comunidades para el desarrollo oportuno y operativo de acciones enmarcadas al turismo en la localidad.5.Realizar y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conocimiento.6.Elaborar las respuestas de correspondencia que le sea asignada a través del aplicativo Orfeo.7.Realizar seguimiento a compromisos desprendidos de las reuniones con el IDT, Viceministerio de Industria y Turismo y demás entidades participantes del proceso turístico en la localidad.8.Las demás que le sean asignadas por el supervisor y/o apoyo a la supervisión que se deriven de la naturaleza del contrato</t>
  </si>
  <si>
    <t>ADMINISRTACION DE EMPRESAS</t>
  </si>
  <si>
    <t>7 AÑOS 3 MESES</t>
  </si>
  <si>
    <t>ASOCIACIÓN MODERNA COLOMBIANA DE VIGILANCIA TÉCNICA - AMCOVIT LTDA</t>
  </si>
  <si>
    <t xml:space="preserve">calle 74 n° 27 b - 11 </t>
  </si>
  <si>
    <t>comercial2@amcovit.com.co</t>
  </si>
  <si>
    <t>franklin moreno carvajal</t>
  </si>
  <si>
    <t>FDLC-LP-007-2020</t>
  </si>
  <si>
    <t>CO1.PCCNTR.1718573</t>
  </si>
  <si>
    <t>32 DIAS</t>
  </si>
  <si>
    <t>894/344</t>
  </si>
  <si>
    <t>JORGE ARLEY QUINTERO</t>
  </si>
  <si>
    <t xml:space="preserve">1. Para efectos del cumplimiento de la prestación de los servicios de vigilancia y seguridad, el proponente se compromete a cumplir, además de las obligaciones inherentes a la naturaleza de los mismos, las derivadas de las disposiciones legales vigentes que regulen su actividad y las siguientes: 1. Asignar personal de vigilancia con adecuadas condiciones físicas, mentales, morales, éticas y profesionales. 2. Asignar personal de vigilancia debidamente uniformado el cual debe permanecer identificado con placa y carné, de acuerdo a la normatividad exigida por la Superintendencia de Vigilancia y Seguridad Privada. 3. Asignar personal de vigilancia debidamente armado, cada arma deberá contar con su respectivo salvoconducto y registró. 4. Asegurar que el personal a cargo empleé las armas de acuerdo con el uso autorizado en los respectivos permisos y abstenerse de emplear armamento no autorizado de acuerdo con la ley. 5. Garantizar la prestación permanente del servicio en todos los puestos de vigilancia y seguridad integral, en caso de ausencia temporal o permanente de algún guarda de seguridad, la empresa contratista deberá suplir la misma de forma inmediata, de tal manera que no se vea interrumpido el servicio. 6. Dotar a cada uno de los vigilantes con los medios de comunicación necesarios para cumplir con las tareas asignadas.7. Implementar estrategias de seguridad, en coordinación con el supervisor del contrato del Fondo de Desarrollo Local de La Candelaria. El Fondo de Desarrollo Local de la Candelaria durante la vigencia del contrato podrá hacer todas las recomendaciones que considere pertinentes para un servicio más eficiente, las cuales deben ser acogidas de inmediato por el contratista. 8. Atender en debida forma los requerimientos que realice el Fondo de Desarrollo Local de la Candelaria y adoptar medidas inmediatas en el caso de que el personal que presta el servicio de vigilancia se vea involucrado por acción o por omisión, en hechos que atenten contra los bienes o personas a las
cuales se brindan vigilancia o protección. 9. En caso de pérdida o daño de alguno de los bienes de propiedad y/o en
custodia del Fondo de Desarrollo Local de La Candelaria, la empresa de vigilancia deberá restituir con iguales o
mejores características dentro de los treinta (30) días contados a partir de la solicitud que realice el Supervisor de la Alcaldía Local de la Candelaria, previa verificación por parte del Fondo de Desarrollo Local y la Empresa de Vigilancia. </t>
  </si>
  <si>
    <t>FDLC-CPS-118-2020</t>
  </si>
  <si>
    <t>CO1.PCCNTR.1717401</t>
  </si>
  <si>
    <t>1. Recibir por inventario el vehículo asignado, equipo de seguridad y de carretera. 2. Conducir el vehículo que se le asigne por la entidad, con responsabilidad y cuidados requeridos de acuerdo con los cronogramas de la entidad. 3. Mantener el vehículo adscrito a su cargo en condiciones óptimas, a través de realizar el mantenimiento menor pertinente, para su buen funcionamiento, así como realizar limpieza y chequeo diaria de la maquina antes de salir a terreno. 4. Llevar a cabo las instrucciones e intervenciones diarias del Alcalde Local o Supervisor del contrato, mediante la ejecución del cronograma de trabajo, con la finalidad de cumplir el programa conducente al logro de metas. 5. Elaborar la bitácora diaria de actividades, mediante el registro en la planilla de reporte creada para tal fin. 6. Reportar cualquier novedad respecto a desperfectos, estado general del vehículo e insumos utilizados, requerimientos de mantenimiento entre otros de los vehículos y/o maquinarias que deba conducir. 7. Abastecer el vehículo de combustible cumpliendo el procedimiento establecido para ello. 8. Retirar y guardar el vehículo en el parqueadero que se le indique, para este caso, de la Alcaldía Local. 9. Mantener vigente las licencias de conducción y libre de cualquier sanción o multa a la entidad cuando requiera conducir los Vehículos de la entidad. 10. Cumplir con el programa de mantenimiento preventivo, correctivo, de aprovisionamiento de combustible y llevar los registros correspondientes al uso y mantenimiento del vehículo. 11. Observar las normas, disposiciones de tránsito, vigencia de la licencia de conducción, con el fin de dar cumplimiento a todos los reglamentos necesarios para su seguridad, la de las personas que transporte y del vehículo cuando conduzca vehículos de la entidad. 12. Informar al Alcalde Local, los accidentes de tránsito y demás percances que se presenten con el vehículo asignado, rindiendo por escrito, según el caso, información sobre las circunstancias de los hechos y sus consecuencias. 3. Apoyar en las labores de emergencias en lo que se requiera, de acuerdo a las instrucciones del Supervisor del Contrato o en su defecto por el Alcalde Local. 14. Transportar al Alcalde Local y/o personas que de acuerdo con las instrucciones impartidas y las normas establecidas sobre el particular. 15. Asistir a la administración local a las diferentes reuniones y jornadas convocadas por el Alcalde Local. 16. Las demás que le indique la Supervisión del Contrato y que se deriven o tengan relación con la naturaleza y objeto del Contrato.</t>
  </si>
  <si>
    <t>33 AÑOS 4 MESES</t>
  </si>
  <si>
    <t>FDLC-CPS-119-2020</t>
  </si>
  <si>
    <t>CO1.PCCNTR.1716481</t>
  </si>
  <si>
    <t xml:space="preserve"> N/A</t>
  </si>
  <si>
    <t xml:space="preserve">1. Garantizar toda la logística necesaria para llevar a cabo la realización de cada uno de los eventos de inversión y de gestión que se requiera por parte del Fondo de Desarrollo Local y la comunidad en general. 2. Brindar toda la colaboración necesaria para el fondo de desarrollo con el fin de realizar de manera satisfactoria cada uno de los eventos. 3. Garantizar la prestación del servicio de logística para la realización de los eventos requeridos por el FONDO y la comunidad, solicitados de manera escrita. 4. Garantizar que se tomaran todas las medidas necesarias para la adecuada prestación del servicio para cada uno de los eventos de logística. 5. Contar con el equipo y elementos necesarios para el correcto desarrollo de los eventos locales. 6. Velar por el correcto cumplimiento y funcionamiento de todos los permisos elaborados por terceros para la ejecución de los eventos locales.7. Garantizar que los sitios, lugares y espacios donde se desarrollen los eventos cumplan con las condicionesnecesarias para el desarrollo de cada evento. 8. Garantizar la revisión previa de las instalaciones y equipos requeridos para el desarrollo de cada uno de los eventos. 9. Velar que en cada uno de los eventos se cuente con el personal necesario para el desarrollo de cada uno de los eventos locales. 10. Coordinar el montaje, desmontaje y transporte necesario y dispuesto por el Fondo de Desarrollo Local para la debida ejecución en cada uno de los eventos. 11. Asistir y participar activamente en las reuniones, mesas de trabajo y demás jornadas convocadas por el Fondo de Desarrollo local de La Candelaria con la debida preparación, disposición y puntualidad. 12. Las demás que le indique la Supervisión del Contrato y que se deriven o tengan relación con la naturaleza y objeto del Contrato. </t>
  </si>
  <si>
    <t>kr2bis#6f-99</t>
  </si>
  <si>
    <t>FDLC-CPS-120-2020</t>
  </si>
  <si>
    <t>CO1.PCCNTR.1716392</t>
  </si>
  <si>
    <t>1. Apoyar al Alcalde Local en el control de la administración de actividades que se realicen en la casa comunitaria, de acuerdo a la autorización previa otorgada por el Fondo de Desarrollo Local de La Candelaria. Dicho apoyo incluye la verificación de cumplimiento de horarios de actividades, utilización de bienes de la casa comunitaria y verificación de su cuidado. 2. Prestar asistencia y apoyo técnico al Despacho del Alcalde Local en la construcción y elaboración de presentaciones audiovisuales e informes que consoliden la gestión de las Casas Comunitarias de la Localidad de La Candelaria. 3. Prestar apoyo técnico para la elaboración de informes de evaluación de los servicios que se prestan y las actividades que se realizan a través de las Casas Comunitarias de la Localidad de la Candelaria, de acuerdo con los requerimientos realizados. 4. Asegurar la prestación del servicio de la Casa Comunitaria según cronogramas autorizados por el supervisor y/o apoyo a la supervisión que se deberán enviar semanalmente y publicado en la sede de la casa comunitaria. 5. Apoyar cualquier solicitud sobre el préstamo del espacio de las casas comunitarias de la localidad, siempre y cuando haya disponibilidad; así como en la custodia de los bienes y enseres asignados a las mismas. 6. Apoyar las actividades que involucren a las personas de la tercera edad, realización de eventos culturales y lúdicos dirigidos a jóvenes y niños del barrio de cobertura. 7. Coordinar con el almacén del FDLC los diferentes requerimientos de elementos y bienes que solicite la comunidad para desarrollar las actividades en las casas comunitarias de la localidad en cumplimiento al reglamento interno. 8. Informar a la administración local cualquier eventualidad o situación que se presente en las casas comunitarias de la localidad diferente al objetivo que se desarrolla en las casas comunitarias de conformidad con el Acuerdo Local 006 de 2013. 9. Las demás que le sean asignadas por el supervisor y/o apoyo a la supervisión que se deriven de la naturaleza del contrato.</t>
  </si>
  <si>
    <t>7 AÑOS 1 MES</t>
  </si>
  <si>
    <t>PRESTAR SUS SERVICIOS PROFESIONALES PARA APOYAR LA EJECUCIÓN, SEGUIMIENTO Y EVALUACIÓN DEL CONJUNTO DE ACTIVIDADES PARA EL DESARROLLO DE LOS ENCUENTROS CIUDADANOS DE LA LOCALIDAD DE LA CANDELARIA</t>
  </si>
  <si>
    <t>LUZ ADRIANA GUTIÉRREZ BERNAL</t>
  </si>
  <si>
    <t>CRA 72 # 23-24 INT 10 APTO 501</t>
  </si>
  <si>
    <t>adrigube68@gmail.com</t>
  </si>
  <si>
    <t>FDLC-CPS-121-2020</t>
  </si>
  <si>
    <t>CO1.PCCNTR.1724907</t>
  </si>
  <si>
    <t>1. Apoyar la elaboración del Plan de Desarrollo Local. 2. Apoyar al diseño de estrategias para implementar buenas prácticas en materia de gestión pública por resultados del Plan de Desarrollo Local, siguiendo los lineamientos metodológicos propuestos por la Alcaldía Mayor de Bogotá. 3. Apoyar a la Alcaldía Local y Consejo de Planeación Local en las actividades para el buen adecuado desarrollo de los Encuentros Ciudadanos en todas las fases en cuanto a la inscripción, desarrollo de las actividades, consolidación de información y los productos que arroje cada una de las actividades. 4. Asistir al comité estratégico de Encuentros Ciudadanos. 5. Apoyar a la supervisión del equipo de trabajo tanto logístico y de investigación, para el correcto cumplimiento de las actividades y objetivos establecidos para la ejecución de cada una de las jornadas. 6. Acompañar a la Administración Local y al Consejo de Planeación Local en cada uno de los espacios de socialización, ejecución y desarrollo del proceso de Encuentros Ciudadanos. 7. Apoyar a la construcción de un diagnóstico general del estado de los proyectos en la localidad. 8. Recolectar, organizar y sistematizar los insumos de forma estratégica, para la consolidación del plan de desarrollo local. 9. Proyectar los conceptos técnicos que le sean solicitados en los temas de su competencia. 10. Asistir a las reuniones y comités en los cuales sea designado por la Alcaldesa Local. 11. Presentar informe mensual de las actividades realizadas en cumplimiento de las obligaciones pactadas. 12. Entregar, mensualmente, el archivo de los documentos suscritos que haya generado en cumplimiento del objeto y obligacione</t>
  </si>
  <si>
    <t xml:space="preserve">EJECUCION </t>
  </si>
  <si>
    <t>INGENIERA INDUSTRIAL CON ESPECIALIZACION EN PLANEACION GESTION Y CONTROL DEL DESARROLLO SOCIAL Y MAESTRIA EN GESTION DE ESTUDIOS DEL DESARROLLO</t>
  </si>
  <si>
    <t>18 AÑOS 9 MESES</t>
  </si>
  <si>
    <t>PRESTACIÓN DE SERVICIOS PROFESIONALES AL ÁREA DE GESTIÓN DE DESARROLLO LOCAL EN LA IMPLEMENTACIÓN, CARGE, MANEJO, VALIDACIÓN Y ACTUALIZACIÓN DE LA INFORMACIÓN PRE CONTRACTUAL EN EL APLICATIVO SIPSE</t>
  </si>
  <si>
    <t xml:space="preserve">Carlos Mauricio Palomar Covaleda </t>
  </si>
  <si>
    <t xml:space="preserve">calle 12c No. 71b 61 </t>
  </si>
  <si>
    <t>FDLC-CPS-122-2020</t>
  </si>
  <si>
    <t>CO1.PCCNTR.1721177</t>
  </si>
  <si>
    <t xml:space="preserve"> 1.Apoyar en la ejecución de las actividades relacionadas con la implementación, cargue, manejo, validación y actualización de información en el aplicativo SIPSE, incluido el análisis de los informes sobre la inscripción, formulación, viabilidad, registro, ejecución y seguimiento de proyectos del dicho aplicativo.2.Realizar la actualización, validación y carga de información en el software en los módulos que progresivamente se vayan implementando en el aplicativo SIPSE.3.Apoyar en la elaboración y actualización de la información relacionada con la formulación, ejecución y/o seguimiento de los
procesos contractuales del Fondo de Desarrollo local de La Candelaria en los aplicativos
institucionales disponibles para tal fin.4.Apoyar la consolidación y validación de la información
para la elaboración de los Informes a los diferentes entes de control.5.Realizar seguimiento y
elaborar alertas de los contratos de prestación de servicios celebrados por el Fondo de Desarrollo
Local, que se encuentren próximos a vencer a fin de iniciar los nuevos procesos a través del
aplicativo SIPSE, en concordancia con las instrucciones dadas por el supervisor y la alcaldesa
local.6.Apoyar en la construcción de los estudios previos de los contratos por prestación de
servicios de personas naturales que vaya a celebrar el Fondo de Desarrollo Local.7.Mantener
actualizados las matrices de reporte y seguimiento establecidas por la Secretaría de Gobierno,
así mismo consolidar los registros internos de la entidad, en cuanto a los procesos que se
encuentren en trámite, los que ya tuvieron expedición de certificados de no existencia de
personal “No hay” y los que estén ejecución.8.Brindar apoyo a los procesos de contratación,
coordinando con las respectivas oficinas del Fondo de desarrollo Local, sobre los procesos que
sean aprobados desde la Secretaria de Gobierno para contratación de personal a través de
contratos de prestación de servicios.9.Entregar a la oficina de contratación estudios previos de
cada proceso de contratación, así como también los certificados de no existencia de personal
“no hay” que sean expedidos por la Secretaria de Gobierno.10.Responder y dar trámite de forma
oportuna a las peticiones y solicitudes de información que se requieran y que guarden relación
con el objeto contractual.11.Mantener comunicación constante con el personal designado por
secretaria de gobierno para las capacitaciones, actualizaciones y soporte técnico del aplicativo
SIPSE.12.Asistir a las reuniones necesarias para el cumplimiento del objeto contractual.13.Las
demás que sean inherentes al objeto contractual, que se encuentren en la normatividad vigente
o que sean solicitadas por el supervisor del contrato</t>
  </si>
  <si>
    <t>LILIANA CAÑAVERAL DEL RIO</t>
  </si>
  <si>
    <t>CALLE 117 A No 70G-13</t>
  </si>
  <si>
    <t>lilicdr@hotmail.com</t>
  </si>
  <si>
    <t>FDLC-CPS-123-2020</t>
  </si>
  <si>
    <t>CO1.PCCNTR.1724877</t>
  </si>
  <si>
    <t>1. Apoyar el Área de Gestión de Desarrollo Local en el seguimiento y registro de las matrices y sistemas de información solicitados por las diferentes entidades en temas de obligaciones por pagar. 2. Apoyar la gestión de la administración local en el trámite de revisión, análisis y verificación del cumplimiento de los requisitos, para llevar la liquidación de cada uno de los procesos contractuales. 3. Actuar como enlace con la mesa de seguimiento de obligaciones por pagar del nivel central a fin de realizar el seguimiento oportuno de las obligaciones por pagar a cargo del Fondo de Desarrollo Local de La Candelaria. 4. Apoyar al Fondo de Desarrollo Local de La Candelaria en todo el tema concerniente a obligaciones por pagar de los contratos celebrados que le sean asignados. 5. Apoyar la gestión y procedimiento en las actividades propias de los procesos de contratación en sus etapas precontractuales, contractuales y pos contractuales, de conformidad con las disposiciones legales sobre la materia, lo cual incluye proyectar y revisar el aspecto jurídico de los estudios previos, invitaciones y/o pliegos de condiciones que se requieran, aprobación de pólizas, actas de inicio, liquidaciones contractuales, etc., así como todos los documentos contractuales que se requieran y soliciten en las diferentes etapas del proceso contractual. 6. Elaborar, consolidar y/o analizar y/o revisar las respuestas de la información o documentación solicitada por los entes de control, rama judicial, entidades públicas y/o privadas y comunidad en general que van para la firma del Alcalde local, información que debe ser veraz y debe concordar con la realidad jurídica y técnica que reposa en las dependencias del FDLC y Alcaldía local de La Candelaria, de conformidad con la normatividad existente para la materia y dentro de los plazos, términos y condiciones establecidos por la misma. 7. Apoyar la supervisión de contratos y convenios que le sean designados por la Alcaldesa Local, según lo establecido en el Manual de Supervisión e Interventoría de la Secretaría Distrital de Gobierno. 8. Las demás que le sean asignadas por el supervisor y/o apoyo a la supervisión que se deriven de la naturaleza del contrato.</t>
  </si>
  <si>
    <t>ABOGADA ESPCECIALISTA EN DERECHO ADMINISTRATIO, ESPECIALISTA EN DERECHO TRIBUTARIO Y MAESTRIA EN DERECHO</t>
  </si>
  <si>
    <t>13 AÑOS 2 MESES</t>
  </si>
  <si>
    <t>FDLC-CPS-124-2020</t>
  </si>
  <si>
    <t>CO1.PCCNTR.1733014</t>
  </si>
  <si>
    <t>8,075,788</t>
  </si>
  <si>
    <t>1. Garantizar toda la logística necesaria para llevar a cabo la realización de cada uno de los eventos de inversión y de gestión que se requiera por parte del Fondo de Desarrollo Local y la comunidad en general. 2. Brindar toda la colaboración necesaria para el fondo de desarrollo con el fin de realizar de manera satisfactoria cada uno de los eventos. 3. Garantizar la prestación del servicio de logística para la realización de los eventos requeridos por el FONDO y la comunidad, solicitados de manera escrita. 4. Garantizar que se tomaran todas las medidas necesarias para la adecuada prestación del servicio para cada uno de los eventos de logística. 5. Contar con el equipo y elementos necesarios para el correcto desarrollo de los eventos locales. 6. Velar por el correcto cumplimiento y funcionamiento de todos los permisos elaborados por terceros para la ejecución de los eventos locales. 7. Garantizar que los sitios, lugares y espacios donde se desarrollen los eventos cumplan con las condiciones necesarias para el desarrollo de cada evento. 8. Garantizar la revisión previa de las instalaciones y equipos requeridos
para el desarrollo de cada uno de los eventos. 9. Velar que en cada uno de los eventos se cuente con el personal
necesario para el desarrollo de cada uno de los eventos locales. 10. Coordinar el montaje, desmontaje y transporte
necesario y dispuesto por el Fondo de Desarrollo Local para la debida ejecución en cada uno de los eventos. 11. Asistir
y participar activamente en las reuniones, mesas de trabajo y demás jornadas convocadas por el Fondo de Desarrollo
local de La Candelaria con la debida preparación, disposición y puntualidad. 12. Las demás que le indique la
Supervisión del Contrato y que se deriven o tengan relación con la naturaleza y objeto del Contrato.</t>
  </si>
  <si>
    <t>3 AÑOS   4 MESES</t>
  </si>
  <si>
    <t>FDLC-CPS-125-2020</t>
  </si>
  <si>
    <t>CO1.PCCNTR.1726739</t>
  </si>
  <si>
    <t xml:space="preserve"> 1. Apoyar al Alcalde Local en el control de la administración de actividades que se realicen en la casa comunitaria, de acuerdo a la autorización previa otorgada por el Fondo de Desarrollo Local de La Candelaria. Dicho apoyo incluye la verificación de cumplimiento de horarios de actividades, utilización de bienes de la casa comunitaria y verificación de su cuidado. 2. Prestar asistencia y apoyo técnico al Despacho del Alcalde Local en la construcción y elaboración de presentaciones audiovisuales e informes que consoliden la gestión de las Casas Comunitarias de la Localidad de La Candelaria. 3. Prestar apoyo técnico para la elaboración de informes de evaluación de los servicios que se prestan y las actividades que se realizan a través de las Casas Comunitarias de la Localidad de la Candelaria, de acuerdo con los requerimientos realizados. 4. Asegurar la prestación del servicio de la Casa Comunitaria según cronogramas autorizados por el supervisor y/o apoyo a la supervisión que se deberán enviar semanalmente y publicado en la sede de la casa comunitaria. 5. Apoyar cualquier solicitud sobre el préstamo del espacio de las casas comunitarias de la localidad, siempre y cuando haya disponibilidad; así como en la custodia de los bienes y enseres asignados a las mismas. 6. Apoyar las actividades que involucren a las personas de la tercera edad, realización de eventos culturales y lúdicos dirigidos a jóvenes y niños del barrio de cobertura. 7. Coordinar con el almacén del FDLC los diferentes requerimientos de elementos y bienes que solicite la comunidad para desarrollar las actividades en las casas comunitarias de la localidad en cumplimiento al reglamento interno. 8. Informar a la administración local cualquier eventualidad o situación que se presente en las casas comunitarias de la localidad diferente al objetivo que se desarrolla en las casas comunitarias de conformidad con el Acuerdo Local 006 de 2013. 9. Las demás que le sean asignadas por el supervisor y/o apoyo a la supervisión que se deriven de la naturaleza del contrato</t>
  </si>
  <si>
    <t>15 AÑOS 10 MESES</t>
  </si>
  <si>
    <t>PRESTACIÓN DE SERVICIOS PROFESIONALES AL FONDO DE DESARROLLO LOCAL DE LA CANDELARIA PARA ATENDER LAS PETICIONES PRESENTADAS POR LOS CIUDADANOS EN EJERCICIO DEL DERECHO DE PETICIÓN Y DAR RESPUESTA EN LOS TÉRMINOS LEGALES ESTABLECIDOS</t>
  </si>
  <si>
    <t>CLARA ELÍZABETH PACHON SALAZAR</t>
  </si>
  <si>
    <t>CALLE 16 A Nro. 2-73 APTO 405</t>
  </si>
  <si>
    <t>elizabethpachonabogada@gmail.com</t>
  </si>
  <si>
    <t>FDLC-CPS-126-2020</t>
  </si>
  <si>
    <t>CO1.PCCNTR.1735026</t>
  </si>
  <si>
    <t>1. Servir de enlace entre los habitantes de la localidad con las autoridades locales, a fin de visibilizar sus demandas y propuestas para garantizar el ejercicio de sus derechos, mediante derechos de petición. 2.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3. Proyectar, contestar y revisar las peticiones, correspondencia, solicitudes, requerimientos y demás peticiones que le sean asignadas. 4. Realizar seguimiento semanal de los derechos de petición allegados a la alcaldía local que reposan en las diferentes oficinas y velar para que cada funcionario tramite la correspondiente de respuesta, en los términos legales establecidos en la ley. 5. Realizar acompañamiento jurídico a la proyección de las respuestas a derechos de petición que cursen en las diferentes dependencias de la Alcaldía y aprobar los respectivos oficios. 6. Establecer la competencia de la Alcaldía Local sobre los derechos de petición allegados a la entidad, y garantizar la remisión a la entidad competente en caso de no haber competencia en el Fondo. 7. Brindar capacitaciones a los funcionarios del Fondo de desarrollo local, en cuanto al manejo y proyección de respuestas a los derechos de petición. 8. Asistir a las reuniones a las que sea citado o designado, para la atención de los asuntos relacionados con el objeto contractual. 9. Apoyar la supervisión de los contratos que le sean designados, así como realizar el seguimiento sobre la actualización de la información en las diferentes plataformas requeridas para la ejecución de aquellos. 10. Presentar informe mensual de las actividades realizadas, dando cuenta del cumplimiento de las obligaciones pactadas. 11. Entregar mensualmente al archivo los documentos que genere en cumplimiento del objeto y obligaciones contractuales, los cuales deben estar debidamente suscritos. 12. Las demás que se le asignen y que surjan de la naturaleza del contrato</t>
  </si>
  <si>
    <t>ABOGADO ESPECIALISTA EN DERECHO ADMINISTRATIVO Y MAESTRIA EN DERECHO</t>
  </si>
  <si>
    <t>6 AÑOS 2 MESES</t>
  </si>
  <si>
    <t>APOYAR TÉCNICAMENTE A LOS RESPONSABLES E INTEGRANTES DE LOS PROCESOS EN LA IMPLEMENTACIÓN DE HERRAMIENTAS DE GESTIÓN, SIGUIENDO LOS LINEAMIENTOS METODOLÓGICOS ESTABLECIDOS POR LA OFICINA ASESORA DE PLANEACIÓN DE LA SECRETARÍA DISTRITAL DE GOBIERNO</t>
  </si>
  <si>
    <t>KATHERIN JOHANA MORENO CASTAÑEDA</t>
  </si>
  <si>
    <t>CRA 35 BIS # 1H-20</t>
  </si>
  <si>
    <t>katherine.paranda@gmail.com</t>
  </si>
  <si>
    <t>FDLC-CPS-127-2020</t>
  </si>
  <si>
    <t xml:space="preserve"> CO1.PCCNTR.1734633</t>
  </si>
  <si>
    <t>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6.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8. Apoyar las acciones para la
actualización de documentos de los procesos locales, de acuerdo con los lineamientos que para
el efecto imparta el líder del macroproceso y la Oficina de Planeación del nivel central. 9. Verificar
del estado de implementación de los requerimientos de las normas técnicas y legales que
soportan el Sistema de Gestión Institucional, presentando los resultados al Alcalde Local y
equipos de trabajo. 10. Apoyar al Despacho del alcalde(sa) Local, así como a las Áreas Gestión
Policiva y Gestión del Desarrollo en la coordinación y atención a las visitas de auditoría interna y
externa que se realicen a la Alcaldía Local, propendiendo por la adecuada atención y suministro
de información a los requerimientos de los diferentes equipos auditores. 12. Asistir a las reuniones
a las que sea citado o designado, para la atención de los asuntos relacionados con el objeto
contractual. 13. Presentar informe mensual de las actividades realizadas en cumplimiento de las
obligaciones pactadas. 14. Las demás que se le asignen y que surjan de la naturaleza del
contrato</t>
  </si>
  <si>
    <t>INGENIERA INDUSTRIAL CON ESPECIALIZACION EN GERENCIA PUBLICA Y CONTROL FISCAL</t>
  </si>
  <si>
    <t>7 AÑOS 6 MESES</t>
  </si>
  <si>
    <t>PRESTACIÓN DE SERVICIOS PROFESIONALES EN EL ÁREA DE GESTIÓN DEL DESARROLLO LOCAL DE LA ALCAL DIA LOCAL DE LA CANDELARIA, EN EL ACOMPAÑAMIENTO JURÍDICO A LA FORMULACIÓN, EJECUCIÓN, SEGUIMIENTO Y EVALUACIÓN JURÍDICA DE LAS POLITICAS, PLANES, PROGRAMAS Y PROYECTOS, PARA LOGRAR EL CUMPLIMIENTO DE LAS METAS DEL PLAN DE DESARROLLO LOCAL</t>
  </si>
  <si>
    <t>FABIAN ALFONSO BELNAVIS BARREIRO</t>
  </si>
  <si>
    <t>CR 77 C 52 A 91</t>
  </si>
  <si>
    <t>BELNAVISASOCIADOS@GMAIL.COM</t>
  </si>
  <si>
    <t>FDLC-CPS-128-2020</t>
  </si>
  <si>
    <t>CO1.PCCNTR.1735033</t>
  </si>
  <si>
    <t>1. Prestación de servicios profesionales en el área de gestión del
desarrollo local de la alcaldía local de la candelaria, en el acompañamiento jurídico a la formulación,
ejecución, seguimiento y evaluación jurídica de las políticas, planes, programas y proyectos, para lograr el
cumplimiento de las metas del plan de desarrollo local. 2. Efectuar actividades de planeación estratégica y
de seguimiento jurídico a las metas establecidas en el Plan de Desarrollo Local y lo referente al Área de Gestión del Desarrollo Local. 3. Participar en las reuniones y comités en los cuales sea designado por el
supervisor, de conformidad con el objeto de su contrato. 4. Gestionar, apoyar y hacer seguimiento jurídico a
los proyectos de inversión que se deriven del Plan de Desarrollo Local de La Candelaria. 5. Apoyar
jurídicamente en la elaboración de las actividades de planeación presupuestal y seguimiento de los proyectos
que le sean asignados. 6. Apoyar jurídicamente en la consolidación de los diferentes informes relacionados
con la gestión de la Alcaldía Local de La Candelaria, de los ejes del plan de desarrollo local. 7. Diligenciar
y/o cargar las matrices y/o plataformas que le sean solicitadas y que se deriven de las actividades propias
de la oficina de planeación dela Alcaldía Local de La Candelaria. 8. Realizar revisión jurídica a la elaboración
y actualización de fichas EBI, DTS y demás documentos necesarios para los proyectos de inversión que le
sean asignados. 9. Realizar las actividades de apoyo a la supervisión de los contratos o convenios que le
sean asignados, de conformidad con las disposiciones legales. 10. Revisar jurídicamente las respuestas a
las solicitudes de la ciudadanía, entes de control, oficios, derechos de petición y/o similares que sean
radicados en el aplicativo Orfeo y/o por diferentes medios, que le sean asignados y sean competencia de la
oficina de planeación. 11. Apoyar jurídicamente en la elaboración de los diagnósticos, documentos técnicos,
análisis del sector, estudios de mercado y todos los demás que hagan parte de la formulación de los
proyectos y componentes a su cargo y todas aquellas actividades que se deriven de los procesos
contractuales y post contractuales de los proyectos que le sean asigna-dos por la oficina de planeación del
Fondo de Desarrollo Local de La Candelaria. 12. Realizar actividades de apoyo en la suscripción,
seguimiento y evaluación de los planes de mejoramiento que se suscriben como consecuencias de las
auditorías internas y ex-ternas que se realicen en la Alcaldía de La Candelaria. 13. Realizar las evaluaciones
jurídicas de los proponentes y las propuestas presentadas en los procesos de selección de contratistas que
adelanta en el Área de Gestión de Desarrollo Local. 14. Las demás que sean inherentes al objeto contractual,
que se encuentren en la normatividad o que sean solicitadas por el supervisor del contrato</t>
  </si>
  <si>
    <t>ABOGADO ESPECIALISTA EN DERECHO PUBLICO MAGISTER EN GOBIERNO Y POLITICA PUBLICA</t>
  </si>
  <si>
    <t>20 AÑOS 6 MESES</t>
  </si>
  <si>
    <t>CARRERA 3 12 B57</t>
  </si>
  <si>
    <t>FDLC-CPS-129-2020</t>
  </si>
  <si>
    <t>CO1.PCCNTR.1744391</t>
  </si>
  <si>
    <t xml:space="preserve">26 DIAS </t>
  </si>
  <si>
    <t>1. Apoyar al Alcalde Local en el control de la administración de actividades que se realicen en la casa comunitaria, de acuerdo a la autorización previa otorgada por el Fondo de Desarrollo Local de La Candelaria. Dicho apoyo incluye la verificación de cumplimiento de horarios de actividades, utilización de bienes de la casa comunitaria y verificación de su cuidado. 2. Prestar asistencia y apoyo técnico al Despacho del Alcalde Local en la construcción y elaboración de presentaciones audiovisuales e informes que consoliden la gestión de las Casas Comunitarias de la Localidad de La Candelaria. 3. Prestar apoyo técnico para la elaboración de informes de evaluación de los servicios que se prestan y las actividades que se realizan a través de las Casas Comunitarias de la Localidad de la Candelaria, de acuerdo con los requerimientos realizados. 4. Asegurar la prestación del servicio de la Casa Comunitaria según cronogramas autorizados por el supervisor y/o apoyo a la supervisión que se deberán enviar semanalmente y publicado en la sede de la casa comunitaria. 5. Apoyar cualquier solicitud sobre el préstamo del espacio de las casas comunitarias de la localidad, siempre y cuando haya disponibilidad; así como en la custodia de los bienes y enseres asignados a las mismas. 6. Apoyar las actividades que involucren a las personas de la tercera edad, realización de eventos culturales y lúdicos dirigidos a jóvenes y niños del barrio de cobertura. 7. Coordinar con el almacén del FDLC los diferentes requerimientos de elementos y bienes que solicite la comunidad para desarrollar las actividades en las casas comunitarias de la localidad en cumplimiento al reglamento interno. 8. Informar a la administración local cualquier eventualidad o situación que se presente en las casas comunitarias de la localidad diferente al objetivo que se desarrolla en las casas comunitarias de conformidad con el Acuerdo Local 006 de 2013. 9. Las demás que le sean asignadas por el supervisor y/o apoyo a la supervisión que se deriven de la naturaleza del contrato</t>
  </si>
  <si>
    <t>PRESTACIÓN DE SERVICIOS PROFESIONALES PARA APOYAR Y FORTALECER EL ÁREA DE GESTIÓN DEL DESARROLLO DEL FONDO DE DESARROLLO LOCAL EN LAS GESTIONES ADMINISTRATIVAS Y FINANCIERAS DE LA ENTIDAD EN MATERIA DE CONTABILIDAD</t>
  </si>
  <si>
    <t>FDLC-CPS-130-2020</t>
  </si>
  <si>
    <t>CO1.PCCNTR.1749667</t>
  </si>
  <si>
    <t>SANDRA XIMENA HOLGUIN</t>
  </si>
  <si>
    <t>1. Apoyar el proceso de depuración contable de los estados financieros, realizando acompañamiento del proceso de conciliación de cada una de las cuentas de los estados financieros de la vigencia respectiva, para en forma posterior realizar los ajustes aprobados por el comité de saneamiento contable en las cuentas que se requiera. 2. Apoyar contablemente el trámite de cuentas de cobro de personas naturales y jurídicas de conformidad con los clausulados contractuales. 3. Brindar apoyo en la depuración de la cuenta denominada multas, conciliando la información existente en el aplicativo SIPROJ - SICO con la información reportada en la oficina de obras y jurídica del Fondo de Desarrollo Local La Candelaria, acompañando al comité de depuración de cartera. 4. Apoyar el cruce de la cuenta denominada avances y anticipos con la información existente en cada uno de los contratos al cual se le haya efectuado un anticipo, y en los casos que se requiera solicitar la información a las entidades respectivas. 5. Apoyar en la implementación de procedimientos para que todos los hechos económicos, financieros, sociales y ambientales realizados en cualquier dependencia de la alcaldía, sean debidamente informados al área de contabilidad a través de los documentos fuente, para que sean incorporados a la contabilidad. 6. Adoptar los controles necesarios para garantizar que la totalidad de las operaciones a registrar se incluyan de manera eficiente, según lo establecido en Régimen de Contabilidad Pública. 7. Apoyar el proceso de saneamiento contable, en el marco del comité técnico de sostenibilidad contable, con la información clara y confiable relevante y comprensible, para realizar los ajustes necesarios. 8. Apoyar la conciliación de las cuentas reciprocas, requiriendo la información pertinente, a cada una de las entidades involucradas. 9. Apoyar la digitación en el aplicativo contable SICAPITAL. 10. Apoyar, organizar y actualizar permanentemente de la información y documentación originada en el área contable, de forma eficiente, de acuerdo a los procedimientos definidos para tal fin y el Régimen de Contabilidad Pública. 11. Apoyar al contador en la implementación de la política contable, los procedimientos e instructivos del FDLC, para dar cumplimiento al plan de mejoramiento de la entidad. 12. Acompañar a la alcaldesa local y a los (las) profesionales del FDLC en las reuniones que se generen y requieran soporte profesional, así como realizar acompañamiento al supervisor del contrato en actividades que desarrolle el FDLC relacionadas con el objeto contractual. 13. Proyectar, contestar, revisar las peticiones, solicitudes de información, requerimientos que se eleven a la entidad y que le sean asignados en los plazos legales establecidos, incluyendo aquellas realizadas a través del aplicativo ORFEO. 14. Apoyar en la supervisión de los contratos que le san designados por la alcaldesa local. 15. Las demás que le indique la supervisión del contrato y que se deriven o tengan relación con la naturaleza y objeto del mism</t>
  </si>
  <si>
    <t>2 AÑOS 8 MESES</t>
  </si>
  <si>
    <t>FDLC-CPS-131-2020</t>
  </si>
  <si>
    <t>CO1.PCCNTR.1750322</t>
  </si>
  <si>
    <t>12,517,468.</t>
  </si>
  <si>
    <t>1. Apoyar las labores relacionadas con la implementación del Subsistema Interno de Gestión Documental y Archivos, así como apoyar la adecuada implementación de los instrumentos archivísticos emitidos por la Secretaria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Realizar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o supervisión, de acuerdo con el objeto del contrato</t>
  </si>
  <si>
    <t>APOYAR AL ALCALDE LOCAL EN LA FORMULACIÓN, SEGUIMIENTO E IMPLEMENTACIÓN DE LA ESTRATEGIA LOCAL PARA LA TERMINACIÓN JURÍDICA DE LAS ACTUACIONES ADMINISTRATIVAS QUE CURSAN EN LA ALCALDÍA LOCAL</t>
  </si>
  <si>
    <t>ANDRES FERNANDO RIVERA SOLINA</t>
  </si>
  <si>
    <t>carrera 71 f No. 12-41</t>
  </si>
  <si>
    <t>anferiso13@hotmail.com</t>
  </si>
  <si>
    <t>FDLC-CPS-132-2020</t>
  </si>
  <si>
    <t>CO1.PCCNTR.1750342</t>
  </si>
  <si>
    <t xml:space="preserve">48 DIAS  </t>
  </si>
  <si>
    <t>: Realizar seguimiento a las estrategias y herramientas institucionales para adelantar y optimizar la depuración e impulso de las actuaciones administrativas a cargo de la Alcaldesa Local como autoridad de policía. 2. Supervisar los procesos administrativos de competencia de la dependencia, de acuerdo con la normatividad vigente y los procedimientos establecidos en la materia. 3. Coordinar 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Consolidar la información de las actuaciones administrativas
depuradas e impulsadas en la localidad de forma mensual, revisando que la misma, haya sido
registrada en el Aplicativo – SI ACTUA, con el fin de dar el cierre respectivo y para que la
Dirección para la Gestión Policiva realice el seguimiento de estas. 7. Implementar las directrices
emitidas por la Dirección para la Gestión Policiva en la aplicación técnica y normativa de la
gestión de las actuaciones administrativas, conforme a la normatividad legal vigente. 8. Orientar
jurídicamente al equipo de la alcaldía Local encargados de depurar expedientes administrativos
con el fin de analizar y determinar las causales de caducidad y/o prescripción y/o pérdida de
fuerza de ejecutoria de los actos administrativos. 9. Apoyar en los trámites necesarios a la
Alcaldía Local para surtir el trámite de notificación personal y mediante edicto de los actos
administrativos y decisiones, en los términos de la Ley 1437 de 2011. 10. Las demás que le sean
asignadas y que este relacionadas con el objeto del Contrato</t>
  </si>
  <si>
    <t>5 AÑOS 9 MESES</t>
  </si>
  <si>
    <t>PRESTACIÓN DE SERVICIOS DE APOYO PROFESIONAL ÁL ÁREA DE GESTIÓN DEL DESARROLLO EN TEMAS RELACIONADOS CON PLANEACIÓN, PARA LA PRESENTACIÓN Y SEGUIMIENTO DE LOS PROYECTOS ENCAMINADOS A LA GESTIÓN DE RIESGOS Y CAMBIO CLIMÁTICO, ASI COMO BRINDAR APOYO A DICHO
COMITÉ.</t>
  </si>
  <si>
    <t>DIEGO CAMILO PLAZAS OLAYA CESION A JUAN PABLO LEAL BERNAL</t>
  </si>
  <si>
    <t>CL 78 B 120 49 TO 1 APTDO 803</t>
  </si>
  <si>
    <t>3 2 0 8 8 5 7 1 2 4</t>
  </si>
  <si>
    <t>cmilop84@gmail.com</t>
  </si>
  <si>
    <t>DIEGO CAMILO PLAZAS OLAYA</t>
  </si>
  <si>
    <t>FDLC-CPS-133-2020</t>
  </si>
  <si>
    <t>CO1.PCCNTR.1770132</t>
  </si>
  <si>
    <t xml:space="preserve">3-3-1-15-07-45-1395-000 </t>
  </si>
  <si>
    <t xml:space="preserve">Gobierno local legítimo </t>
  </si>
  <si>
    <t>Realizar todas las gestiones de seguimiento a los proyectos de la entidad en materia de riesgo y cambio climático. 2. Apoyar a la administración en las reuniones mensuales del Consejo Local de Gestión Del Riesgo y Cambio Climático (CLGRCC), que se desarrollan dentro del marco del Decreto Distrital 172 de 2014. 3. Brindar sugerencias técnicas en todas las actividades y en los temas relacionados con la gestión del riesgo, ya sea mitigación, prevención y recuperación. 4. Colaborar con la construcción e implementación de la agenda del Plan de Prevención y Atención de Emergencias, así como apoyar la ejecución del Plan de Acción según los lineamientos de la Secretaria Distrital de Gobierno. 5. Realizar el apoyo en la presentación y seguimiento de los proyectos de inversiones locales contempladas en el Plan
de Desarrollo Local, conforme a las líneas de inversión local, políticas públicas y requerimientos
técnicos de cada uno de los sectores Distritales. 6. Realizar las visitas técnicas de campo
necesarias en el marco de las actividades que realiza el Fondo, informes técnicos
correspondientes de manera mensual. 7. Realizar a través del Consejo Local de Gestión del
Riesgo y Cambio Climático, el seguimiento a las recomendaciones de diagnóstico y conceptos
técnicos dados por el IDIGER. 8. Impulsar las estrategias de participación, ejecución y
seguimiento de las políticas y planes. 9. Brindar información por escrito oportuna, veraz y clara
sobre el estado de los proyectos bajo su supervisión. 10. Atender las emergencias que se
presenten a través de reportes generados por eventos SIRE. 11. Asistir a la administración local
en las diferentes reuniones, mesas de trabajo y jornadas convocadas por las Entidades y
comunidades que participan en el proceso de apoyo a la supervisión, seguimiento y control de
los proyectos locales asignados. 12. Realizar actividades de apoyo a la supervisión de los
convenios y/o contratos que le sean asignados por el Alcalde Local. 13. Realizar acompañamiento
al supervisor del contrato en actividades que desarrolle el Fondo en la ejecución de sus
actividades y asistir a las reuniones que se le cite con la puntualidad requerida. 14. Las demás
que le indique la Supervisión del contrato y que se deriven o tengan relación con la naturaleza y
objeto del contrato.</t>
  </si>
  <si>
    <t xml:space="preserve">INGENERIA CIVIL </t>
  </si>
  <si>
    <t xml:space="preserve">PRESTACIÓN DE SERVICIOS PROFESIONALES AL FONDO DE DESARROLLO LOCAL DE LA CANDELARIA, EN LOS TRÁMITES RELACIONADOS CON LOS PROCESOS PRECONTRACTUALES, CONTRACTUALES Y POS CONTRACTUALES Y EN LAS DEMÁS ACTIVIDADES QUE ALLÍ SE REQUIERAN, DE CONFORMIDAD CON LOS ESTUDIOS PREVIOS </t>
  </si>
  <si>
    <t>JAIRO ALONSO VIASUS HIGUERA</t>
  </si>
  <si>
    <t>CL 151 12 B 16</t>
  </si>
  <si>
    <t>jvh2519@gmail.com</t>
  </si>
  <si>
    <t>FDLC-CPS-134-2020</t>
  </si>
  <si>
    <t>CO1.PCCNTR.1777035</t>
  </si>
  <si>
    <t>1. Apoyar la gestión y procedimiento en las actividades propias de los procesos de contratación en sus etapas precontractuales, contractuales y pos contractuales, de conformidad con las disposiciones legales sobre la materia, lo cual incluye proyectar y revisar el aspecto jurídico de los estudios previos, invitaciones y/o pliegos de condiciones que se requieran, aprobación de pólizas, actas de inicio, liquidaciones contractuales, etc., así como todos los documentos contractuales que se requieran y soliciten en las diferentes etapas del proceso contractual. 2. Elaborar las evaluaciones jurídicas de los procesos contractuales que le sean asignados por la Alcaldesa Local o por el Supervisor del contrato designado. 3. Elaborar y presentar los informes que le sean solicitados, incluyendo los requeridos por los diferentes entes de control y demás entidades, incluyendo información contractual y trámite de proposiciones, remitiendo oportunamente la información necesaria en los tiempos requeridos. 4. Proyectar, contestar y revisar las peticiones, correspondencia, solicitudes de información, requerimientos, derechos de petición que le sean asignados incluyendo aquellas realizadas a través del aplicativo Orfeo. 5. Atender e informar al público y empleados de otras dependencias u organismos sobre los asuntos y trámites propios de la dependencia o área de trabajo, de conformidad con las instrucciones y recomendaciones que se le impartan. 6. Brindar apoyo en la consolidación y respuesta de las observaciones que se deriven de los procesos contractuales y demás entidades distritales. 7. Apoyar, de acuerdo a la naturaleza de la contratación, las actividades de apoyo a supervisión de las contrataciones vigentes, realizando la verificación y seguimiento del cumplimiento de las actividades propias de la ejecución contractual. 8. Apoyar en la elaboración de minutas de contratos, prórrogas, adiciones, modificaciones y/o aclaraciones, y demás que surjan de los contratos suscritos. 9. Apoyar los procesos de reporte de informes mensuales de la información precontractual, contractual y poscontractuales de la entidad, en sus bases de datos, reportes a la Contraloría de Bogotá mediante el aplicativo SIVICOF, de acuerdo a las fechas y formatos establecidos; así como los demás reportes de informes que se requieran por la entidad tales como los Convenios de Asociación, a la Veeduría Distrital, contratación a la vista, al Portal Único de Contratación (SECOP), el informe mensual de la información de los contratos de prestación de servicios, al Servicio Civil Distrital, mediante el aplicativo SIGIA y demás reportes de información jurídica y contractual que la entidad requiera. 10. Presentar mensualmente un informe del estado de los procesos asignados. 11. Acatar las instrucciones y solicitudes que durante el desarrollo del contrato se le impartan por parte del supervisor del contrato, dando cumplimiento a los términos que se señalen para el cumplimiento de las mismas. 12. Apoyar en la supervisión de los contratos que le sean designados, en lo relacionado con el seguimiento al cumplimiento de las obligaciones contractuales. 13. Todo lo demás que se derive de la naturaleza del contrato y se requieran por el Fondo en desarrollo de la función legal y jurídica</t>
  </si>
  <si>
    <t>DERECHO ESPECIALISTA EN DERECHO ADMINISTRATIVO</t>
  </si>
  <si>
    <t xml:space="preserve">6 AÑOS </t>
  </si>
  <si>
    <t>PRESTACIÓN DE SERVICIOS PROFESIONALES AL ÁREA DE GESTIÓN DE DESARROLLO LOCAL DE LA ALCALDÍA LOCAL PARA EL SEGUIMIENTO E IMPLEMENTACIÓN DE LAS MEDIDAS ESTABLECIDAS Y QUE SE ESTABLEZCAN POR PARTE DEL GOBIERNO NACIONAL Y DISTRITAL EN RELACIÓN CON LA REACTIVACION ECONOMICA EN LA LOCALIDAD</t>
  </si>
  <si>
    <t>JORGE ELIECER GARCÍA NEVA</t>
  </si>
  <si>
    <t>carrera 2 188 85</t>
  </si>
  <si>
    <t>jorgagarcianeva@gmail.com</t>
  </si>
  <si>
    <t>FDLC-CPS-135-2020</t>
  </si>
  <si>
    <t>CO1.PCCNTR.1772049</t>
  </si>
  <si>
    <t xml:space="preserve">17 DIAS </t>
  </si>
  <si>
    <t>16,362,244</t>
  </si>
  <si>
    <t>1. Apoyar a la alcaldesa local en la implementación de las medidas para la reactivación económica a nivel local. 2. Elaborar un plan de identificación y registro de las personas que ejerzan actividades económicas formales e informales en la localidad. 3. Elaborar un diagnóstico del impacto de las medidas de aislamiento preventivo en el sector económico de la localidad. 4. Acompañar al área de gestión jurídica y policiva en la verificación del cumplimiento de los requisitos establecidos en
la normatividad en relación con la implementación de protocolos de bioseguridad en
establecimientos de comercio. 5.Apoyar en la formulación de planes, programas, proyectos,
presupuestos y actividades de gestión pública en la localidad, con el propósito de acompañar la
reactivación económica y los derechos de los comerciantes y empresarios en la candelaria. 6.
Mantenerse actualizado en las normas que se expidan por el gobierno nacional y distrital,
relacionadas con la reactivación económica de los establecimientos comerciales, así como
también de los vendedores informales. 7. Efectuar la planeación, gestión, convocatoria,
acompañamiento y seguimiento a la participación e instancias de los empresarios y
comerciantes, en aras de fortalecer sus procesos de participación, representación e incidencia
en la dinámica a nivel local. 8. Articular y ser enlace para la coordinación interinstitucional entre
los empresarios y comerciantes con las autoridades locales y nacionales, a fin de visibilizar sus
propuestas para aportar a la reactivación de la economía. 9. Asistir a las reuniones a las que
sea citado o designado, para la atención de los asuntos relacionados con el objeto contractual.
10. Apoyar en la supervisión de los contratos que le sean designados. 11. Las demás que se le
asignen y que surjan de la naturaleza del contrato</t>
  </si>
  <si>
    <t>PROFESIONAL EN COMERCIO INTERNACIONAL</t>
  </si>
  <si>
    <t>18 AÑOS 11 MESES</t>
  </si>
  <si>
    <t xml:space="preserve"> PRESTACIÓN DE SERVICIOS PROFESIONALES PARA APOYAR A LA ALCALDESA LOCAL EN EL FORTALECIMIENTO E INCLUSIÓN DE LAS COMUNIDADES NEGRAS, AFROCOLOMBIANAS Y PALENQUERAS EN EL MARCO DE LA POLÍTICA PÚBLICA DISTRITAL RELACIONADA CON AFRODESCENDIENTES Y ESPACIOS DE PARTICIPACIÓN.</t>
  </si>
  <si>
    <t>SAMIRA ROMAÑA CUESTA</t>
  </si>
  <si>
    <t>CARRERA 5 · 020 CASA 132</t>
  </si>
  <si>
    <t>zamirocugmail.com</t>
  </si>
  <si>
    <t>FDLC-CPS-136-2020</t>
  </si>
  <si>
    <t>CO1.PCCNTR.1772805</t>
  </si>
  <si>
    <t>16,362,248</t>
  </si>
  <si>
    <t>1. Articular con los enlaces de la Subdirección de Asuntos Étnicos la realización de un diagnóstico que evidencie las situaciones de las comunidades negras, afro descendiente y palenqueras de la localidad y articular el desarrollo de acciones para mitigar sus necesidades. 2. Apoyar el fortalecimiento de los espacios de participación, diálogo, concertación, e interlocución de las comunidades Negras, Afrocolombianas y Palenqueras. 3. Gestionar programas y proyectos en el Fondo de Desarrollo Local que conlleven a la materialización de la Política Pública Afro 4. Prestar el apoyo para atender los requerimientos verbales y escritos que presenten la comunidad negra, afrocolombiana y palenquera residentes en el distrito capital en el ámbito local. 5. Realizar el seguimiento en la materialización de los proyectos, programas y actividades que se desarrollen en beneficio de la comunidad negra, afro descendiente y palenquera residente en la localidad. 6. Las demás que por su naturaleza le sean atribuidas por el/ la supervisor(a) conforme al objeto y alcance del contrato</t>
  </si>
  <si>
    <t>15-01-201</t>
  </si>
  <si>
    <t xml:space="preserve">PRESTACIÓN DE SERVICIOS PROFESIONALES PARA APOYAR AL ÁREA DE GESTIÓN DEL DESARROLLO LOCAL EN LA FORMULACION, PRESENTACIÓN, EVALUACION Y SEGUIMIENTO DE LOS PROYECTOS SOCIALES Y DE SALUD EN LA LOCALIDAD Y DE COMPETENCIA DEL FONDO DE DESARROLLO LOCAL LA CANDELARIA. </t>
  </si>
  <si>
    <t>SERGIO ALEJANDRO CORDOBA MORENO CESION A CLARA MILENA MONTENEGRO CARDENAS</t>
  </si>
  <si>
    <t>CL 200 12 528 TO 5 AP 505</t>
  </si>
  <si>
    <t>3 5 0 5 4 5 7 4 4 2</t>
  </si>
  <si>
    <t>sacordobam@unal.edu.co</t>
  </si>
  <si>
    <t>SERGIO ALEJANDRO CORDOBA</t>
  </si>
  <si>
    <t>FDLC-CPS-137-2020</t>
  </si>
  <si>
    <t>CO1.PCCNTR.1783106</t>
  </si>
  <si>
    <t>1. Apoyar en la formulación, evaluación, presentación y seguimiento de los proyectos de inversión local contemplados en el Plan de Desarrollo Local 2016-2020, conforme las líneas de inversión local, políticas públicas y requerimientos técnicos de cada uno de los sectores distritales, especialmente los relacionados con los proyectos de salud y sociales. 2. Apoyar los procesos de salud y sociales que deba gestionar, supervisar o realizar el Fondo en el marco de sus competencias. 3. Brindar apoyo en la supervisión de los convenios y /o contratos que le sean asignados por el Alcalde Local. 4. Asistir a la administración local en las diferentes reuniones, mesas de trabajo y jornadas convocadas por las entidades y comunidades que participan en el proceso de identificación y formulación de los proyectos de salud y sociales locales con la puntualidad requerida. 5.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6. Elaborar las respuestas de correspondencia que le sea asignada a través del aplicativo Orfeo. 7. Organizar y actualizar permanente de la información de los proyectos asignados para su formulación, ejecución y seguimiento de acuerdo a las matrices definidas para tal fin. 8. Presentar informes de ejecución requeridos por el Supervisor del contrato 9. Las demás que le indique la supervisión del contrato y que se deriven o tengan relación con la naturaleza y objeto de este.</t>
  </si>
  <si>
    <t>PSICOLOGO</t>
  </si>
  <si>
    <t>2 AÑOS 9 MESES</t>
  </si>
  <si>
    <t>PRESTAR SUS SERVICIOS PROFESIONALES EN LA PROMOCIÓN, ACOMPAÑAMIENTO Y ATENCIÓN EN LAS INSTANCIAS DE PARTICIPACIÓN, ASÍ COMO LOS PROCESOS COMUNITARIOS EN LA LOCALIDAD LA CANDELARIA</t>
  </si>
  <si>
    <t>CRA 97 BIS 16 50 PISO 4</t>
  </si>
  <si>
    <t>fontibonsitiene@gmail.com</t>
  </si>
  <si>
    <t>FDLC-CPS-138-2020</t>
  </si>
  <si>
    <t>CO1.PCCNTR.1785737</t>
  </si>
  <si>
    <t>12,614,028</t>
  </si>
  <si>
    <t>1. Apoyar en la coordinación, articulación, orientación y concertación de las acciones de la Alcaldía Local en materia de promoción local de la participación y fortalecimiento de la sociedad civil y sus organizaciones sociales. 2. Apoyar y articular los espacios de participación ciudadana y comunitaria, Juntas de Acción Comunal, Asociaciones de Vecinos y demás instancias de participación existentes en la Localidad de conformidad con las indicaciones de la Alcaldía Local.3. Apoyar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4.
Apoyar la realización y/o participar en las reuniones de carácter ordinario y/o extraordinario de
las instancias de participación y/o de Gobierno de la localidad que le sean designadas por la
Alcaldesa Local. 5. Articular acciones y estrategias para la implementación de la política pública
y del Sistema Distrital de Participación. 6. Apoyar la realización de eventos ciudadanos y/o
comunitarios que le sean designados. 7. Apoyar en el trámite y respuesta de los requerimientos
y peticiones relacionados con el tema de participación que se requieran. 8. Apoyar en la
consolidación y análisis de los diagnósticos sectoriales o poblacionales suministrados por las
instituciones con presencia en lo local, cuando así se requiera. 9. Apoyar la formulación de los
proyectos de inversión relacionados con participación ciudadana, que se financien con recursos
del Fondo de Desarrollo Local. 10. Apoyar en la etapa precontractual y contractual de los
proyectos de inversión relacionados con participación ciudadana, que se financien con recursos
del Fondo de Desarrollo Local. 11. Apoyar la supervisión de contratos y convenios relacionados
con participación ciudadana que le sean designados por la Alcaldesa Local, según lo establecido
en el Manual de Supervisión e Interventoría de la Secretaría Distrital de Gobierno. 12. Las demás
que demande la Administración Local a través de su supervisor, que correspondan a la naturaleza
del contrato y que sean necesarias para la consecución del fin del objeto contractual.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</si>
  <si>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ADMINISTRACION DE EMPRESAS CON ESPECIALIZACION EN GOBIERNO Y GESTION DEL DESARROLLO REGIONAL</t>
  </si>
  <si>
    <t>7 AÑOS 5 MESES</t>
  </si>
  <si>
    <t>FDLC-CPS-139-2020</t>
  </si>
  <si>
    <t>CO1.PCCNTR.1785910</t>
  </si>
  <si>
    <t>6,729,820</t>
  </si>
  <si>
    <t>1. Apoyar al Área de Gestión de Desarrollo Local y especialmente a la oficina de Planeación en la realización de los trámites necesarios para atender a la comunidad en general y direccionar sus solicitudes verbales o escritas para su respuesta y solución de acuerdo a las competencias del Fondo- Alcaldía Local. 2. Apoyar al Área de Gestión de Desarrollo Local y en especial a la oficina de planeación en las actividades de tipo asistencial tales como clasificación, organización y foliación de los documentos que le sean asignados. 3. Propender por el buen manejo, organización de los archivos y acatar los formatos e instructivos del SIG. 4. Responder por el seguimiento y envío oportuno de los documentos y correspondencia
en general que le encomiende el FONDO para entrega en las diferentes oficinas a las cuales va
direccionada. 5.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6. Mantener el archivo del Área de Gestión de Desarrollo
Local actualizado de los proyectos relacionados y asignados al profesional que apoye. 7.
Observar y acatar el cumplimiento de las normas archivísticas a través de la organización de las
carpetas contentivas de gestión y/o contratos respondiendo por su préstamo y custodia. 8.
Realizar acompañamiento al Supervisor del Contrato en actividades que desarrolle el Fondo en
la ejecución de sus actividades. 9. Asistir a las reuniones que se le cite con la puntualidad
requerida por parte del FONDO. 10. Las demás que le indique la Supervisión del Contrato y que
se deriven o tengan relación con la naturaleza y objeto del contrato</t>
  </si>
  <si>
    <t>10 AÑOS 9 MESES</t>
  </si>
  <si>
    <t xml:space="preserve"> APOYAR AL EQUIPO DE PRENSA Y COMUNICACIONES DE LA ALCALDÍA LOCAL EN LA REALIZACIÓN DE PRODUCTOS Y PIEZAS DIGITALES, IMPRESAS Y PUBLICITARIAS DE GRAN FORMATO Y DE ANIMACIÓN GRÁFICA, ASÍ COMO APOYAR LA PRODUCCIÓN Y MONTAJE DE EVENTOS</t>
  </si>
  <si>
    <t>IVAN DAVID PINTO GONZALEZ</t>
  </si>
  <si>
    <t>Diagonal 43a Sur # 28 - 63</t>
  </si>
  <si>
    <t>phi.dav@gmail.com</t>
  </si>
  <si>
    <t>IVAN PINTO GONZALEZ</t>
  </si>
  <si>
    <t>FDLC-CPS-140-2020</t>
  </si>
  <si>
    <t>CO1.PCCNTR.1791028</t>
  </si>
  <si>
    <t>1. Desarrollar o diseñar las piezas gráficas para los contenidos de las redes sociales y sitio web de la Alcaldía Local. 2. Realizar la adaptación gráfica de las campañas de la Alcaldía Local con el fin de lograr uniformidad en los mensajes y mantener un cronograma actualizado de las fechas de solicitud y entrega de las respectivas piezas 3. Hacer seguimiento a la impresión y distribución de las piezas gráficas elaboradas para la estrategia digital y las campañas internas y externas de la Alcaldía Local. 4. Realizar la producción de contenidos audiovisuales en diferentes plataformas, tales como animación y video, en diversos medios y soportes. 5. Diseñar el montaje de piezas audiovisuales para la divulgación de las diferentes campañas y proyectos de la entidad. 6. Realizar la conceptualización de contenidos y proyectos para su realización audiovisual. 7. Las demás q</t>
  </si>
  <si>
    <t>DISEÑADOR GRAFICO</t>
  </si>
  <si>
    <t xml:space="preserve">PRESTACIÓN DE SERVICIOS PROFESIONALES PARA APOYAR LA GESTIÓN DEL ÁREA DE GESTIÓN DEL DESARROLLO LOCAL EN LA FORMULACION, PRESENTACIÓN, EVALUACION Y SEGUIMIENTO DE LOS PROYECTOS DE GESTION ARTÍSTICA Y CULTURAL DE LOS TERRITORIOS Y APOYAR EN GENERAL TODOS LOS PROCESOS DE GESTIONES CULTURALES EN LA LOCALIDAD Y DE COMPETENCIA DEL FONDO DE DESARROLLO LOCAL LA CANDELARIA </t>
  </si>
  <si>
    <t>LAURA ANDREA DAZA OCAMPO CESION A WILSONVALENCIA ARIZA</t>
  </si>
  <si>
    <t>calle 12 b 3 51</t>
  </si>
  <si>
    <t>LAURA DAZA OCAMPO</t>
  </si>
  <si>
    <t>FDLC-CPS-141-2020</t>
  </si>
  <si>
    <t>CO1.PCCNTR.1788866</t>
  </si>
  <si>
    <t xml:space="preserve">40 DIAS </t>
  </si>
  <si>
    <t>1. Brindar apoyo en la realización de la formulación, evaluación, presentación y seguimiento de los proyectos de inversión local contemplados en el Plan de Desarrollo Local 2016-2020, conforme las líneas de inversión local, políticas públicas y requerimientos técnicos de cada uno de los sectores distritales, especialmente los relacionados con los proyectos de gestión artística y cultural de los territorios. 2. Apoyar los procesos de gestión artística y cultural que deba gestionar, supervisar o realizar el Fondo en el marco de sus competencias. 3. Efectuar la supervisión de los convenios y /o contratos que le sean asignados por el Alcalde Local. 4. Asistir a la administración local en las diferentes reuniones, mesas de trabajo y jornadas convocadas por las entidades y comunidades que participan en el proceso de identificación y formulación de los proyectos culturales locales con la puntualidad requerida. 5.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mediante aplicativo Orfeo. 6. Llevar a cabo la organización y actualización permanente de la información de los proyectos asignados para su formulación, ejecución y seguimiento de acuerdo a las matrices definidas para tal fin. 7. Apoyar en la supervisión de los contratos que le sean designados por la alcaldesa local. 8. Las demás que le indique la supervisión del contrato y que se deriven o tengan relación con la naturaleza y objeto del mismo</t>
  </si>
  <si>
    <t>APOYAR AL EQUIPO DE PRENSA Y COMUNICACIONES DE LA ALCALDÍA LOCAL EN LA REALIZACIÓN Y PUBLICACIÓN DE CONTENIDOS DE REDES SOCIALES Y CANALES DE DIVULGACIÓN DIGITAL (SITIO WEB) DE LA ALCALDÍA LOCAL.</t>
  </si>
  <si>
    <t>carrera 123 113 c 56</t>
  </si>
  <si>
    <t>FDLC-CPS-142-2020</t>
  </si>
  <si>
    <t>CO1.PCCNTR.1791046</t>
  </si>
  <si>
    <t>18,398,751</t>
  </si>
  <si>
    <t>20/82/20</t>
  </si>
  <si>
    <t>1. Administrar la página web de la Alcaldía Local. 2. Generar contenidos institucionales para los medios digitales (redes sociales y sitio web) de la Alcaldía Local. 3. Proponer, conceptualizar y publicar contenidos para los canales digitales y las redes sociales de la Alcaldía local. 4. Desarrollar las sinergias digitales necesarias para la difusión de contenidos emitidos por las entidades de la administración Distrital. 5. Diseñar estrategias digitales para el posicionamiento de las actividades o campañas realizadas por la Alcaldía Local. 6. Diseñar estrategias digitales para el posicionamiento de las actividades, campañas, estrategias y gestión realizadas por la Alcaldía Local enfocadas a informar a la ciudadanía y públicos de interés. 7. Elaborar los textos y demás documentos requeridos para el manejo efectivo de la información en las redes sociales y canales digitales de acuerdo con los lineamientos establecidos por la Oficina Asesora de Comunicaciones de la Secretaría Distrital de Gobierno. 8. Realizar el cubrimiento, elaboración, divulgación y redacción de contenidos que se generen en la Alcaldía Local para canales digitales. 9. Las demás que le indique la Supervisión del Contrato y que se deriven o tengan relación con la naturaleza y objeto del Contrato</t>
  </si>
  <si>
    <t>4 AÑOS 6 MESES</t>
  </si>
  <si>
    <t>PRESTAR SERVICIOS DE APOYO EN LAS ACTIVIDADES DE SEGURIDAD Y CONVIVENCIA CIUDADANA, DE ACUERDO A LAS NECESIDADES Y ESTRATEGIAS EMANADAS POR EL ÁREA DE SEGURIDAD Y CONVIVENCIA DE LA ALCALDÍA LOCAL DE LA CANDELARIA</t>
  </si>
  <si>
    <t>ENIT QUIÑONES</t>
  </si>
  <si>
    <t>calla 1 d 6 21</t>
  </si>
  <si>
    <t>enit.621@hotmail.com</t>
  </si>
  <si>
    <t>FDLC-CPS-143-2020</t>
  </si>
  <si>
    <t>CO1.PCCNTR.1791324</t>
  </si>
  <si>
    <t xml:space="preserve">37 DIAS </t>
  </si>
  <si>
    <t>3-3-1-15-03-19-1392-000</t>
  </si>
  <si>
    <t xml:space="preserve">ADRIANA MARIA TOLEDO </t>
  </si>
  <si>
    <t>1.Brindar acompañamiento en los procesos de movilización ciudadana, monitoreo a disturbios, operativos de seguridad, actividades interinstitucionales, atención de emergencias, eventos masivos o de alta complejidad que constituyan un riesgo para la seguridad y convivencia ciudadana en la localidad. 2. Apoyar en la generación de espacios de interlocución que promuevan la convivencia ciudadana en la localidad, con los representantes de diferentes Instancias de Participación (entiéndase juntas de acción comunal, frentes de seguridad local, comités de convivencia de propiedad horizontal, entre otros), así como con diferentes colectivos urbanos y/o agrupaciones de comunidades de la localidad. 3. Reportar cualquier situación que pueda afectar las condiciones de seguridad y convivencia ante las autoridades locales competentes. 4. 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 5. Participar de las jornadas de apropiación social del espacio público realizadas en los corredores peatonales de la localidad (Carrera 7, Calle 11, Calle 12c) así como en otros espacios emblemáticos 6. Apoyar la realización de actividades de recuperación de espacio público en los corredores peatonales de la localidad, de acuerdo con los planes y programas de las entidades relevantes 7. Apoyar la ejecución en campo de las actividades de entrega de publicidad, encuestas, convocatoria puerta a puerta, material e información sobre los proyectos de inversión del Fondo de Desarrollo Local de La Candelaria, que contribuya a mejorar la seguridad, convivencia y procesos comunitarios entre otras que se requieran. 8. Brindar apoyo y prestar sus servicios al plan integral de seguridad y convivencia del distrito de acuerdo a las instrucciones de la Alcaldía Local de La Candelaria. 9.Apoyar el proceso y desarrollo de las diferentes actividades previstas en cada uno de los componentes y actividades desarrolladas en el marco de proyecto 1392 denominado: SEGURIDAD Y CONVIVENCIA PARA TODOS. 10. Apoyar a la administración local en la identificación de problemáticas territoriales relacionadas con la seguridad y convivencia ciudadana, mediante el acompañamiento a espacios participativos como juntan zonales de seguridad y frentes de seguridad ciudadana. 11.Presentar los informes mensuales de actividades que evidencien el desarrollo del trabajo con la comunidad, así como los que se
requieran sobre cada una de las actividades realizadas por el contratista y su estado de ejecución, con sus
respectivos soportes. 12. Acompañar acciones operativas de inspección, vigilancia y control adelantadas por la
Alcaldía Local de la Candelaria 13. Mediar con los diferentes colectivos urbanos antes y en medio de la ocurrencia
de las situaciones que alteren la convivencia y seguridad ciudadana y apoyar a la Administración frente a la
ocurrencia de emergencias. 14. Asistir a las capacitaciones convocadas por el Alcalde Local y Programas del
sistema integrado de gestión, presentar las evidencias de la participación de las mismas.15. Presentar los informes
requeridos para la realización de los pagos y los demás que le sean solicitados, ante el funcionario que la
supervisión o apoyo a la supervisión de la ejecución del contrato, con sus respectivos soportes anexando evidencia
de tipo de digital. 16. Apoyar la ejecución de actividades relacionadas con la atención humanitaria en el marco de la
contingencia generada por el Covid-19. 17. Las demás que le sean asignadas por el supervisor, en el marco del
objeto contractual</t>
  </si>
  <si>
    <t>PRESTAR LOS SERVICIOS ADMINISTRATIVOS Y ASISTENCIALES AL ÁREA DE GESTIÓN POLICIVA DE LA ALCALDÍA LOCAL DE LA CANDELARIA EN LOS TEMAS DE COMPETENCIA DE LA OFICINA DE DESCONGESTIÓN OBRAS.</t>
  </si>
  <si>
    <t>CALLE 12 D 2 18</t>
  </si>
  <si>
    <t>FDLC-CPS-144-2020</t>
  </si>
  <si>
    <t>CO1.PCCNTR.1791418</t>
  </si>
  <si>
    <t>1. Apoyar las órdenes de visitas de las actuaciones administrativas. 2. Apoyar la respuesta a los peticionarios de las actuaciones administrativas. 3. Apoyar la consulta VUC (Certificado de tradición y libertad, certificado catastral). 4. Apoyar la elabory libertad, certificado catastral). 4. Apoyar la elaboración de citación a los propietarios. 5. Apoyar la elaboración de
citaciones, notificaciones y registro en el Aplicativo SI ACTUA. 6. Apoyar la proyección de las respuestas que ingresan
por el Sistema de Gestión Documental ORFEO, tramitando respuestas a las quejas y reclamos de la ciudadanía. 7.
Atención al Ciudadano y asesoría sobre temas de manejo del área, Grupo de gestión policiva jurídica y oficina de
descongestión de obras. 8. Asistir a las capacitaciones convocadas por el Alcalde y Programas del Sistema Integrado
de Gestión y evidenciar la participación de las mismas. 9. Acatar los lineamientos del Sistema Integrado de Gestión
(SIG), en cuanto a procedimientos y formatos; así como, garantizar el buen manejo, archivo y organización del
expediente contractual. 10. Apoyar las actividades de trámite de documentos entre las diferentes áreas del Fondo. 11.
Las demás que le indique la Supervisión del Contrato y que tengan relación con la naturaleza y objeto del mismo.</t>
  </si>
  <si>
    <t>21-12-200</t>
  </si>
  <si>
    <t>7 AÑOS 4 MESES</t>
  </si>
  <si>
    <t xml:space="preserve"> PRESTAR SERVICIOS DE APOYO EN LAS ACTIVIDADES DE SEGURIDAD Y CONVIVENCIA CIUDADANA, DE ACUERDO A LAS NECESIDADES Y ESTRATEGIAS EMANADAS POR EL ÁREA DE SEGURIDAD Y CONVIVENCIA DE LA ALCALDIA LOCAL DE LA CANDELARIA</t>
  </si>
  <si>
    <t>ALEXI NORVEI OSORIO</t>
  </si>
  <si>
    <t>CR 3 6 F 40</t>
  </si>
  <si>
    <t>3 1 5 7 2 8 3 4 2 0</t>
  </si>
  <si>
    <t>normelly01@hotmail.com</t>
  </si>
  <si>
    <t>FDLC-CPS-145-2020</t>
  </si>
  <si>
    <t>CO1.PCCNTR.1791333</t>
  </si>
  <si>
    <t>CL 1 F 19 D 57 AP 401</t>
  </si>
  <si>
    <t>FDLC-CPS-146-2020</t>
  </si>
  <si>
    <t>CO1.PCCNTR.1791622</t>
  </si>
  <si>
    <t>2 AÑOS  4 MESES</t>
  </si>
  <si>
    <t>maSCULINO</t>
  </si>
  <si>
    <t>FDLC-CPS-147-2020</t>
  </si>
  <si>
    <t>CO1.PCCNTR.1794497</t>
  </si>
  <si>
    <t>n/A</t>
  </si>
  <si>
    <t>1. Apoyar al alcalde (sa)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 2. Asistir a las reuniones del Consejo Local de Seguridad, apoyar el desarrollo de estas, llevar el control y custodia de las actas y hacer seguimiento al cumplimiento de los compromisos adquiridos por la Alcaldía y demás miembros de Consejo. 3. Gestionar, analizar y revisar, en coordinación con las organizaciones sociales de la localidad y las entidades Distritales, las iniciativas y sugerencias de la comunidad respecto de los asuntos de seguridad y convivencia ciudadana. 4. Realizar el monitoreo constante del comportamiento de la seguridad, convivencia y percepción de seguridad en los territorios de la localidad. 5.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Participar, propender por el cumplimiento y hacer seguimiento a las metas del Plan de Gestión Local relacionadas con seguridad, convivencia y justicia. 7. Revisar, analizar y conceptuar sobre la información relacionada con la situación de convivencia y seguridad ciudadana de la localidad, promoviendo y coordinando la caracterización de las problemáticas y la difusión de la información a nivel distrital. 8. Revisar, analizar y conceptuar sobre de los informes presentados al alcalde (sa) Local, en temas relacionados con seguridad, convivencia y justicia, cuando así lo solicite la Alcaldía Local. 9. Ejecutar las supervisiones que le sean asignadas relacionadas con seguridad, convivencia y justicia, cumpliendo con los manuales y normas existentes. 10.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(la) alcalde (sa) Local. 11. Apoyar la supervisión e interventoría de contratos o convenios relacionados con seguridad y convivencia que le sean designados por el Alcalde (sa) Local, conforme con lo establecido en el Manual de Supervisión e Interventoría de la Secretaría Distrital de Gobierno. 12. Convocar y apoyar la instalación y el desarrollo de los Puestos de Mando Unificado - PMU, de responsabilidad de la Alcaldía Local, de acuerdo con la normatividad vigente y las instrucciones que le imparta el (la) alcalde (sa) Local. 13. Asistir y apoyar, al Alcalde (sa) Local o a quien este designe, en las reuniones de carácter externo o interno, diligencias, visitas y operativos que se requieran. 14. Apoyar la implementación del Capítulo Local del Plan Integral de Seguridad, Convivencia y Justicia
Distrital, realizar su seguimiento y actualización, de conformidad con las instrucciones que le imparta el (la) Alcalde (sa) Local. 15. Promover, convocar, participar, hacer seguimiento y registrar, en coordinación con la SCJ, las Juntas Zonales de Seguridad, según la normativa que las reglamenta. 16. Asistir a las reuniones a las que sea citado o designado, para la atención de los asuntos relacionados con el objeto contractual. 17. Presentar informe mensual de las actividades realizadas en cumplimiento de las obligaciones pactadas. 18. Entregar, mensualmente, el archivo de los documentos suscritos que haya generado en cumplimiento del objeto y obligaciones contractuales. 19. Las demás que se le asignen y que surjan de la naturaleza del Contrato</t>
  </si>
  <si>
    <t xml:space="preserve">PRESTAR SERVICIOS DE APOYO EN LAS ACTIVIDADES DE SEGURIDAD Y CONVIVENCIA CIUDADANA, DE ACUERDO A LAS NECESIDADES Y ESTRATEGIAS EMANADAS POR EL ÁREA DE SEGURIDAD Y CONVIVENCIA DE LA ALCALDÍA LOCAL DE LA CANDELARIA </t>
  </si>
  <si>
    <t>LAURA CAMILA QUIROGA MILLAN</t>
  </si>
  <si>
    <t>CL 6 B 2 42</t>
  </si>
  <si>
    <t>3 0 5 7 8 1 5 7 2 5</t>
  </si>
  <si>
    <t>cami280210@hotmail.com</t>
  </si>
  <si>
    <t>FDLC-CPS-148-2020</t>
  </si>
  <si>
    <t>CO1.PCCNTR.1795872</t>
  </si>
  <si>
    <t>ADRIANA MARIA TOLEDO</t>
  </si>
  <si>
    <t>cl 131 bis 95 38</t>
  </si>
  <si>
    <t>315 712 88 22</t>
  </si>
  <si>
    <t>tarci2424@gmail.com</t>
  </si>
  <si>
    <t>FDLC-CPS-149-2020</t>
  </si>
  <si>
    <t>CO1.PCCNTR.1796221</t>
  </si>
  <si>
    <t>NELLY CONTRERAS ROJAS</t>
  </si>
  <si>
    <t>CR 2 ESTE 7 05</t>
  </si>
  <si>
    <t>3 1 4 6 2 1 5 3 0 2</t>
  </si>
  <si>
    <t>nelly_progreso@hotmail.com</t>
  </si>
  <si>
    <t>FDLC-CPS-150-2020</t>
  </si>
  <si>
    <t>CO1.PCCNTR.1796719</t>
  </si>
  <si>
    <t>BLADIMIR OVIEDO RUIZ</t>
  </si>
  <si>
    <t>calle 3A sur #71d-77</t>
  </si>
  <si>
    <t>bladeoviedo@gmail.com</t>
  </si>
  <si>
    <t>FDLC-CPS-151-2020</t>
  </si>
  <si>
    <t>CO1.PCCNTR.1797291</t>
  </si>
  <si>
    <t xml:space="preserve">36 DIAS </t>
  </si>
  <si>
    <t>CONVENIO MARCO</t>
  </si>
  <si>
    <t>FUNDACION GILBERTO ALZATE AVENDAÑO - IDRD</t>
  </si>
  <si>
    <t>20-22-18422</t>
  </si>
  <si>
    <t>https://www.contratos.gov.co/consultas/detalleProceso.do?numConstancia=20-22-18422&amp;g-recaptcha-response=03AGdBq25fHjRJbq8ZKXUTFZdXdgbXd-XIKDVjxFqYcEChES8TeSqyMOF65jGP4XfquVyHgmujC82FMhm5O-mH67XlEpLkBylCF-FldlNNFO6siiY2WQ88jd_vLsTaizW0gVvvm1iiprKBK9xaYVwxmKvxATbFYhQ0U4tH-rWfEB34txYXYIFeThzWzDVb-ue4iVPOugIeg54FCYqyA4arUT6XRuvP9YDIWxluDnZIHGRRGUHIO3FVXR2Zf-4L7SbwV_ivhSQ_SfJ6VHLLHcaaGGzlVF1pOi4WAFtSMluYvrP-n365mAqnaHIxr8bSRi7dM5fB0wb-YT7UOekaFtLL2gw76btKUWiObKb-mmzwLQXKAPSdpeoew3WmWzCuDrhsT6A2iF34MV00nIcFMJDhUoHtDX56upy2YL51NLXewvETYTJ_U1cpsp0C4in6Wr_vTZdhnXeBqvhbGtOj4GjBF-A5ctEHY543BQ</t>
  </si>
  <si>
    <t>FABIOLA SOTELO - YAISIR MARIA VIDAL</t>
  </si>
  <si>
    <t>Aunar esfuerzos para desarrollar acciones de manera articulada entre las partes, para el fortalecimiento de los procesos de creación, producción, distribución, exhibición, comercialización y promoción de bienes y servicios culturales y creativos de los agentes del sector cultura, recreación y deporte de las localidades de Bogotá D.C.,  que se prioricen en el Eje Adaptación y Transformación Productiva  de la Estrategia de Reactivación Económica Local- EMRE LOCAL, Programa Apoyo y Fortalecimiento de las Industrias Creativas y Culturales para la Adaptación y Transformación Productiva, en el marco de un  proceso de fomento.</t>
  </si>
  <si>
    <t>CARRERA 3 3 10 27</t>
  </si>
  <si>
    <t>HASTA EL 30/11/2021</t>
  </si>
  <si>
    <t xml:space="preserve">
665
666</t>
  </si>
  <si>
    <t>590.446.740
46.968.479</t>
  </si>
  <si>
    <t>SUBRED INTEGRADA DE SERVICIOS DE SALUD CENTRO ORIENTE</t>
  </si>
  <si>
    <t>20-22-18419</t>
  </si>
  <si>
    <t>https://www.contratos.gov.co/consultas/detalleProceso.do?numConstancia=20-22-18421&amp;g-recaptcha-response=03AGdBq27Nst2U0iKTyrKXkjRFRr4yCJ026XVjqg2BJO5ScHxU0E2-Zf_5RjjurGxI74Obly-rrhH2ltNJMMh1JAiiTn0Sr_oTK9nT1Czba0BnAtavjaVHGLZPa2ey76wl7ZmNWb4E181pL3SCcHNvvdlmyFI0dJgghGuXmIEggP2uo40oqg_7aOW4YJMc0b4eSRS3G_RAlZFrgFDftsvMtOM4OMnjzDM4XH7y44X5Y9mJFA9bUU22SzB9nzqjYAUKO9H9tIciPPTX7pAtfjxLnNgoIgmvy3wJMvIbLGr1pVBUlufMySrFfCPsOtSskRne5qnB1Xs3G-71jHh_uHa9SF9g_iVCg_34mY3-XCcstGBo_W1A7FgomPGoWCPeuLbWnj_-5658PP7JVno3K1m1fqj2vzOUEQXu3TBv5S1iWlQei8sVkZB2RPAuQT59wkqE3aZPnZ6CiLuGBmbUGhjl8pYolpmTop-tIQ</t>
  </si>
  <si>
    <t>20-22-18421</t>
  </si>
  <si>
    <t>CAMILO MEDINA</t>
  </si>
  <si>
    <t xml:space="preserve">COMPENSAR se obliga a prestar los servicios requeridos para operar el Programa de Incentivos para el Empleo con el cual se busca apoyar al tejido productivo de las localidades de Bogotá D.C., con especial énfasis en los empresarios, e incluir y/o mantener laboralmente a trabajadores mayores de 50 años, mujeres y jóvenes (18-28 años) principalmente, a través de la transferencia de incentivos a la nómina, en el marco de la contención y mitigación de los efectos del Covid-19, la declaratoria de emergencia sanitaria en todo el territorio nacional y la calamidad pública declarada en la ciudad de Bogotá D.C.  </t>
  </si>
  <si>
    <t>CAJA DE COMPENSACION FAMILIAR COMPENSAR</t>
  </si>
  <si>
    <t>Ak 68 # 49A - 47</t>
  </si>
  <si>
    <t>3 MESES 18 DIAS</t>
  </si>
  <si>
    <t>DIEGO ARDILA - JORGE GARCIA</t>
  </si>
  <si>
    <t>Aunar esfuerzos técnicos, administrativos y financieros, que contribuyan al cumplimiento de los protocolos de bioseguridad para la reactivación económica de las localidades de Bogotá, a través de acciones de Información, Educación y Comunicación en Salud ¿ IEC, enfocadas a orientar a los trabajadores respecto al uso adecuado de los elementos de bioseguridad contenidos en los kits, actividades que serán desarrolladas por perfiles idóneos en seguridad y salud en el trabajo, así como la entrega de los Kits de elementos de bioseguridad a microempresas, establecimientos, locales comerciales y vendedores informales; en el marco del Programa Cumplimiento de Protocolos de Bioseguridad para la Adaptación y Reactivación Económica del Eje Adaptación y Transformación Productiva de la Estrategia de Reactivación Económica Local- EMRE LOCAL</t>
  </si>
  <si>
    <t>CARRERA 34 5 50</t>
  </si>
  <si>
    <t>https://www.contratos.gov.co/consultas/detalleProceso.do?numConstancia=20-22-18419&amp;g-recaptcha-response=03AGdBq27GaB7IzAnWs8tM_cKvp2dVdfwfbl2mxFxRa_yQfq8UAMG_Atjr51QrlX3lo-nQWqWh9VS30feBSniGyTMh-aPVOkTO2FNYuODJ_LW7ib9EqsbggO9BuIrHqIvmFnGJNP5Epg9gMKS8ju2JZQv1QB98SoUZkqx-8uzSKZjLrujCQvE1OmoPpjdNYnGfP9I1f7arE65VDK4Blal8BdhzI-7qeBHGT_qWkQxNK4j0xQAkyTSbn4xy8cv_HiKBNrmXaTNhcI6h9OKtYb25tw_1Td0_tSL6u2HVQsjvo5WJZo6vO1BKb_Rnz0YXXFK5Qm09S0HpThKVNTsSmZFUWfFWulsNPOQqYK2lgharWkiZo4P72y8WKZa0Ic1-sm9cgDN5ZNENqnE-xsrjHoNVpQnZorN4JFidIsjXv6iPljuWIi4lK1wR09aMVY6nIAboe3FTsXk_OofW279sAt4FMkDUhpcjYE-CHQ</t>
  </si>
  <si>
    <t>modificacion</t>
  </si>
  <si>
    <t>IVAN FELIPE SIERRA SANCHEZ</t>
  </si>
  <si>
    <t>carrera 8  15 28 sur</t>
  </si>
  <si>
    <t>sierrasanchezivanfelipe@gmail.com</t>
  </si>
  <si>
    <t>FDLC-CPS-157-2020</t>
  </si>
  <si>
    <t>CO1.PCCNTR.1825423</t>
  </si>
  <si>
    <t>3 MESES 15 DÍAS</t>
  </si>
  <si>
    <t>5888592 .00</t>
  </si>
  <si>
    <t>1. Apoyar al Área de Gestión de Desarrollo Local y especialmente a la oficina de Planeación en la
realización de los trámites necesarios para atender a la comunidad en general y direccionar sus solicitudes verbales
o escritas para su respuesta y solución de acuerdo a las competencias del Fondo- Alcaldía Local. 2. Apoyar al Área
de Gestión de Desarrollo Local y en especial a la oficina de planeación, en las actividades de tipo asistencial tales
como clasificación, organización y foliación de los documentos que le sean asignados. 3. Propender por el buen
manejo, organización de los archivos y acatar los formatos e instructivos del SIG. 4. Responder por el seguimiento y
envío oportuno de los documentos y correspondencia en general que le encomiende el FONDO para entrega en las
diferentes oficinas a las cuales va direccionada. 5.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6. Mantener el archivo del Área de Gestión de Desarrollo Local actualizado de los proyectos relacionados
y asignados al profesional que apoye. 7. Observar y acatar el cumplimiento de las normas archivísticas a través de la
organización de las carpetas contentivas de gestión y/o contratos respondiendo por su préstamo y custodia. 8.
Realizar acompañamiento al Supervisor del Contrato en actividades que desarrolle el Fondo en la ejecución de sus
actividades. 9. Asistir a las reuniones que se le cite con la puntualidad requerida por parte del FONDO. 10. Las
demás que le indique la Supervisión del Contrato y que se deriven o tengan relación con la naturaleza y objeto del
contrato.</t>
  </si>
  <si>
    <t>PRESTACIÓN DE SERVICIOS PARA APOYAR LAS TAREAS OPERATIVAS DE CARÁCTER ARCHIVISTICO DESARROLLADAS EN LA ALCALDIA LOCAL PARA GARANTIZAR LA APLICACIÓN CORRECTA DE LOS PROCEDIMIENTOS TÉCNICOS</t>
  </si>
  <si>
    <t>FDLC-CPS-158-2020</t>
  </si>
  <si>
    <t>CO1.PCCNTR.1825794</t>
  </si>
  <si>
    <t xml:space="preserve"> 1. Apoyar las labores relacionadas con la implementación del Subsistema
Interno de Gestión Documental y Archivos, así como apoyar la adecuada implementación de los instrumentos
archivísticos emitidos por la Secretaria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Realizar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o
supervisión, de acuerdo con el objeto del contrato.
APLICACIÓN CORRECTA DE LOS PROCEDIMIENTOS TÉCNICOS.</t>
  </si>
  <si>
    <t>APOYAR EN LAS TAREAS OPERATIVAS DE CARÁCTER ARCHIVÍSTICO DESARROLLADAS EN LA ALCALDÍA LOCAL PARA GARANTIZAR LA APLICACIÓN CORRECTA DE LOS PROCEDIMIENTOS TÉCNICOS.</t>
  </si>
  <si>
    <t>DELIO ALCIBIADES LADINO PEÑA</t>
  </si>
  <si>
    <t>CL 2 D 5 38 E</t>
  </si>
  <si>
    <t>delioladino@gmail.com</t>
  </si>
  <si>
    <t>FDLC-CPS-159-2020</t>
  </si>
  <si>
    <t>CO1.PCCNTR.1847276</t>
  </si>
  <si>
    <t>1 MES Y 15 DIAS</t>
  </si>
  <si>
    <t>1. Articular acciones, actividades y jornadas con el IDPYBA en territorio. 2. Asistir y acompañar
reuniones de instancias de participación ciudadana, principalmente al Consejo Local PyBA. 3. residir como delegado
del Alcalde Local los consejos locales PyBA formalizados, dando cumplimiento al acuerdo 524 de 2013 4. Acompañar
actividades, brigadas y jornadas PyBA, brindando apoyo logístico a nivel local, tanto con entidades como con la
comunidad. 5. Servir de enlace entre la comunidad y el IDPYBA para la atención de requerimientos relacionados con
la protección y el bienestar animal de la localidad. 6. Llevar a cabo el registro de perros potencialmente peligrosos
ante la alcaldía localidad y el registro Ciudadano de 4 patas de IDPYBA 7. Coordinar una estrategia de identificación
de problemáticas, necesidades y aliados en la localidad para la atención de los animales. 8. Las demás que le
indique la Supervisión del Contrato y que se deriven o tengan relación con la naturaleza y objeto del
Contrato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</si>
  <si>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</si>
  <si>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AZUCENA SALAZAR GIRALDO</t>
  </si>
  <si>
    <t>CR 18 P BIS 68 22 SUR</t>
  </si>
  <si>
    <t>3 0 1 6 6 5 3 4 4 7</t>
  </si>
  <si>
    <t>azusalazargiraldo@gmail.com</t>
  </si>
  <si>
    <t>FDLC-CPS-160-2020</t>
  </si>
  <si>
    <t>CO1.PCCNTR.1853233</t>
  </si>
  <si>
    <t>3 MESES 10 DÍAS</t>
  </si>
  <si>
    <t>33 DÍAS</t>
  </si>
  <si>
    <t>3-3-1-15-01-03-1386-000</t>
  </si>
  <si>
    <t>Subsidio bono tipo C</t>
  </si>
  <si>
    <t>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 visitas de validación de condiciones de las personas mayores que
presentan novedades por los cruces de bases de datos o en procedimiento de seguimiento y control que adelanta la
Subdirección para la Vejez y la Alcaldía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Subdirección Local 12. Las demás inherentes a su obligaciones contractuales y que
se requieran para el cabal cumplimiento del contrato.1.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 visitas de validación de condiciones de las personas mayores que
presentan novedades por los cruces de bases de datos o en procedimiento de seguimiento y control que adelanta la
Subdirección para la Vejez y la Alcaldía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Subdirección Local 12. Las demás inherentes a su obligaciones contractuales y que
se requieran para el cabal cumplimiento del contrato.</t>
  </si>
  <si>
    <t>ADMINISTRACION DE EMPRESAS MAGISTER EN DIRECCION Y GESTION DE RECURSOS HUMANOS</t>
  </si>
  <si>
    <t>9 AÑOS 5 MESES</t>
  </si>
  <si>
    <t>PRESTAR LOS SERVICIOS TECNICOS ADMINISTRATIVOS EN LAS DISTINTAS ETAPAS DE LOS PROCESOS CONTRACTUALES DE COMPETENCIA DE LA ALCALDIA LOCAL DE LA CANDELARIA</t>
  </si>
  <si>
    <t>CR 1 ESTE 6 50</t>
  </si>
  <si>
    <t>3 1 4 2 6 6 7 9 8 2</t>
  </si>
  <si>
    <t>FDLC-CPS-161-2020</t>
  </si>
  <si>
    <t>CO1.PCCNTR.1858539</t>
  </si>
  <si>
    <t>Gobierno local legítimo</t>
  </si>
  <si>
    <t>1. Brindar apoyo técnico a la administración local en la realización de los
trámites necesarios para atender a la comunidad en general y direccionar sus solicitudes verbales o escritas para su
respuesta y solución de acuerdo a las competencias del Fondo de desarrollo local de la Alcaldía Local de La
Candelaria. 2. Apoyar las actividades de tipo técnico tales como clasificación, organización y foliación de los
documentos que le sean asignados, relacionadas con contratación. 3. Apoyar a los profesionales en la actualización,
cargue y manejo de la información relacionada con la ejecución de contratos desarrollados por la alcaldía local. .
Responder por el seguimiento y envío oportuno de los documentos y correspondencia en general que le encomiende
el FONDO para entrega en las diferentes oficinas a las cuales va direccionada. 5.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6. Mantener el archivo actualizado de los proyectos relacionados y
asignados a los profesionales que apoye. 7. Apoyar en la alimentación de las bases de datos, o sistemas de
información contractual validando la veracidad de la información que se reporta en los mismos. 8. Realizar
acompañamiento al Supervisor del Contrato en actividades que desarrolle el Fondo en la ejecución de sus actividades. 9. prestar apoyo en las actividades de la alcaldía local de la candelaria en los planes de contingencia de
las áreas que se requieran según la designación del supervisor del contrato. 10. Asistir a las reuniones que se le cite
con la puntualidad requerida por parte del FONDO. 11. Las demás que le indique la Supervisión del Contrato y que
se deriven o tengan relación con la naturaleza y objeto del contrato.</t>
  </si>
  <si>
    <t>TECNICO EN ASISTENCIA ADMINSITRATIVA</t>
  </si>
  <si>
    <t>MICHAEL FELIPE RAMIREZ GARCIA</t>
  </si>
  <si>
    <t>Carrera 3 No. 3 B– 81 Este</t>
  </si>
  <si>
    <t xml:space="preserve">322 796 56 47 </t>
  </si>
  <si>
    <t xml:space="preserve">mframirez7022@gmail.com </t>
  </si>
  <si>
    <t>FDLC-CPS-162-2020</t>
  </si>
  <si>
    <t>CO1.PCCNTR.1858625</t>
  </si>
  <si>
    <t>1. Brindar acompañamiento en los procesos de movilización ciudadana, monitoreo a disturbios,
operativos de seguridad, actividades interinstitucionales, atención de emergencias, eventos masivos o de alta
complejidad que constituyan un riesgo para la seguridad y convivencia ciudadana en la localidad. 2. Apoyar en la
generación de espacios de interlocución que promuevan la convivencia ciudadana en la localidad, con los
representantes de diferentes Instancias de Participación (entiéndase juntas de acción comunal, frentes de seguridad
local, comités de convivencia de propiedad horizontal, entre otros), así como con diferentes colectivos urbanos y/o
agrupaciones de comunidades de la localidad. 3. Reportar cualquier situación que pueda afectar las condiciones de
seguridad y convivencia ante las autoridades locales competentes. 4. 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 5. Participar de las jornadas de
apropiación social del espacio público realizadas en los corredores peatonales de la localidad (Carrera 7, Calle 11,
Calle 12c) así como en otros espacios emblemáticos 6. Apoyar la realización de actividades de recuperación de
espacio público en los corredores peatonales de la localidad, de acuerdo con los planes y programas de las
entidades relevantes 7. Apoyar la ejecución en campo de las actividades de entrega de publicidad, encuestas,
convocatoria puerta a puerta, material e información sobre los proyectos de inversión del Fondo de Desarrollo Local
de La Candelaria, que contribuya a mejorar la seguridad, convivencia y procesos comunitarios entre otras que se
requieran. 8. Brindar apoyo y prestar sus servicios al plan integral de seguridad y convivencia del distrito de acuerdo
a las instrucciones de la Alcaldía Local de La Candelaria. 9. Apoyar el proceso y desarrollo de las diferentes
actividades previstas en cada uno de los componentes y actividades desarrolladas en el marco de proyecto 1392 denominado: SEGURIDAD Y CONVIVENCIA PARA TODOS.10. Apoyar a la administración local en la identificación
de problemáticas territoriales relacionadas con la seguridad y convivencia ciudadana, mediante el acompañamiento a
espacios participativos como juntan zonales de seguridad y frentes de seguridad ciudadana.11. Presentar los
informes mensuales de actividades que evidencien el desarrollo del trabajo con la comunidad, así como los que se
requieran sobre cada una de las actividades realizadas por el contratista y su estado de ejecución, con sus
respectivos soportes. 12. Acompañar acciones operativas de inspección, vigilancia y control adelantadas por la
Alcaldía Local de la Candelaria 13. Mediar con los diferentes colectivos urbanos antes y en medio de la ocurrencia
de las situaciones que alteren la convivencia y seguridad ciudadana y apoyar a la Administración frente a la
ocurrencia de emergencias. 14. Asistir a las capacitaciones convocadas por el Alcalde Local y Programas del sistema
integrado de gestión, presentar las evidencias de la participación de las mismas.15. Presentar los informes
requeridos para la realización de los pagos y los demás que le sean solicitados, ante el funcionario que la
supervisión o apoyo a la supervisión de la ejecución del contrato, con sus respectivos soportes anexando evidencia
de tipo de digital. 16. Apoyar la ejecución de actividades relacionadas con la atención humanitaria en el marco de la
contingencia generada por el Covid-19. 17. Las demás que le sean asignadas por el supervisor, en el marco del
objeto contractual.</t>
  </si>
  <si>
    <t>3 AÑOS7 MESES</t>
  </si>
  <si>
    <t>PRESTAR SERVICIOS PROFESIONALES ESPECIALIZADOS EN LA GESTIÓN JURÍDICA DEL DESPACHO Y DEL FONDO DE DESARROLLO LOCAL LA CANDELARIA EN MATERIA CONTRACTUAL Y EN TODOS LOS TEMAS DE ORDEN ADMINISTRATIVO QUE SE DAN EN DESARROLLO DE LAS GESTIONES DE LA ENTIDAD.</t>
  </si>
  <si>
    <t>ROLANDO ALFONSO NIÑO PALENCIA CESION A OSCAR JAVIER FONSECA GOMEZ</t>
  </si>
  <si>
    <t>13543982/80763536</t>
  </si>
  <si>
    <t>CR 8 A BIS 156 09 AP 402</t>
  </si>
  <si>
    <t>3 1 1 2 5 6 0 2 9 3</t>
  </si>
  <si>
    <t>rolandonino2011@gmail.com</t>
  </si>
  <si>
    <t>ROLANDO ALFONSO NIÑO PALENCIA</t>
  </si>
  <si>
    <t>FDLC-CPS-163-2020</t>
  </si>
  <si>
    <t>CO1.PCCNTR.1858626</t>
  </si>
  <si>
    <t>Apoyar en los procesos precontractuales, contractuales y pos contractuales de conformidad con las disposiciones
legales sobre la materia, lo cual incluye entre otros: apoyar en la revisión y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 2. Analizar y revisar jurídicamente los procesos
de evaluación e informes de evaluación de los procesos contractuales que se adelanten. 3. Brindar lineamientos y
emitir conceptos al Fondo de Desarrollo Local en materia contractual. 4. Asistir y apoyar todo el proceso de
adjudicación en los procesos contractuales, incluyendo las resoluciones de adjudicación o declaratoria de desierta.</t>
  </si>
  <si>
    <t>PROFESIONAL EN DERECHO CON ESPECIALIZACION EN DERECHO ADMINISTRATIVO Y MAESTRIA EN DERECHO CONTRACTUAL PUBLICO Y PRIVADO</t>
  </si>
  <si>
    <t>PRESTACIÓN DE SERVICIOS PROFESIONALES AL ÁREA DE GESTIÓN DE DESARROLLO LOCAL EN LA FORMULACIÓN, PRESENTACIÓN, EVALUACIÓN, SEGUIMIENTO Y APOYO EN LOS REQUERIMIENTOS DE LOS PROYECTOS DE INFRAESTRUCTURA Y OBRAS CIVILES QUE DESARROLLE LA ALCALDÍA LOCAL DE LA CANDELARIA A TRAVES DEL AREA DE PLANEACIÓN</t>
  </si>
  <si>
    <t>EDGAR HERNAN CARDOZO VARGAS</t>
  </si>
  <si>
    <t>CALLE 131 B BIS N° 97 -11</t>
  </si>
  <si>
    <t>edgar26_5@hotmail.com</t>
  </si>
  <si>
    <t>FDLC-CPS-164-2020</t>
  </si>
  <si>
    <t>CO1.PCCNTR.1861908</t>
  </si>
  <si>
    <t>1.
Brindar apoyo para realizar planeación, formulación, evaluación, seguimiento y control de los proyectos de inversión
local que le sean asignado y que estén contemplados en el Plan de Desarrollo Local 2016-2020, conforme las líneas
de inversión local, políticas públicas y requerimientos técnicos de cada uno de los sectores distritales relacionados
con infraestructura,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Ejecutar todas las actividades en los temas relacionados con seguimiento revisión,
estructuración de obras civiles, ya sea infraestructura de los espacios comunitarios, malla vial y/o gestión del riesgo por procesos de remoción en masa y en general todos los procesos de infraestructura civil de la entidad. 3. Apoyar
en la presentación y seguimiento de los proyectos, conforme las líneas de inversión local, políticas públicas y
requerimientos técnicos de la entidad y de cada uno de los sectores Distritales. 4. Proyectar, presentar y rendir los
informes que requiera el Fondo, entes de control y/o comunidad de forma oportuna, veraz y clara sobre el estado de
las infraestructuras de obra civil y demás procesos de ingeniería civil que ejecute el Fondo. 5. Proyectar, presentar y
dar contestación a los derechos de petición y solicitudes de la comunidad, entes de control en general relacionados
con los proyectos bajo su gestión. Para lo cual deberá proyectar y remitir oportunamente la información necesaria en
los tiempos requeridos, así como elaborar las respuestas de correspondencia que le sea asignada a través del
aplicativo Orfeo. 6. Efectuar actividades administrativas, técnicas y operativas necesarias que se le asignen de
acuerdo con los requerimientos de planeación, organización, coordinación y control de los servicios, procesos,
planes y programas a cargo del grupo de gestión administrativa y financiera. 7. Asistir a la Administración Local en
las diferentes reuniones, mesas de trabajo, visitas técnicas y jornadas convocadas por las Entidades, comunidades y
la alcaldía que se den en desarrollo del proceso de apoyo a la supervisión, seguimiento y control de los proyectos
locales o bajo seguimiento, ejecución y gestión del fondo. 8. Brindar acompañamiento al Supervisor del Contrato en
actividades que desarrolle el Fondo en la ejecución de sus actividades. 9. Ejercer actividades de apoyo a la
supervisión de los convenios y /o contratos que le sean designados por la Alcaldesa Local. 10. Brindar apoyo en la
realización de las liquidaciones de los procesos a cargo de su apoyo y/o supervisión, así como las designadas por la
Alcaldesa Local. 11. Hacer visitas periódicas a las obras adelantadas por los contratistas de obra del Fondo, con el
fin de verificar que la ejecución del proyecto se esté cumpliendo con lo estipulado en las normas y especificaciones
técnicas vigentes del contrato. 12. Las demás que le sean asignadas por el supervisor y/o apoyo a la supervisión que
se deriven de la naturaleza del contrato</t>
  </si>
  <si>
    <t>INGENIERO CIVIL CON ESPECIALIZACION EN GERENCIA DE CONSTRUCCIONES  ESPECIALIZACION EN GESTION TERRITORIAL</t>
  </si>
  <si>
    <t>7 AÑOS 2  MESES</t>
  </si>
  <si>
    <t>COORDINAR, LIDERAR Y ASESORAR LOS PLANES Y ESTRATEGIAS DE COMUNICACIÓN INTERNA Y EXTERNA PARA LA DIVULGACIÓN DE LOS PROGRAMAS, PROYECTOS Y ACTIVIDADES DE LA ALCALDÍA LOCAL DE LA CANDELARIA</t>
  </si>
  <si>
    <t>CL 152 96 60 AP 302 IN 9</t>
  </si>
  <si>
    <t>3 2 0 9 7 6 2 8 1 5</t>
  </si>
  <si>
    <t>valentoing19@gmail.com</t>
  </si>
  <si>
    <t>FDLC-CPS-165-2020</t>
  </si>
  <si>
    <t>CO1.PCCNTR.1861910</t>
  </si>
  <si>
    <t xml:space="preserve">39 DIAS </t>
  </si>
  <si>
    <t>29/ 01/ 2021</t>
  </si>
  <si>
    <t>1.
Asesorar en el diseño de estrategias y campañas de comunicación de la Alcaldía Local en atención al cumplimento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 7. Apoyar la supervisión de los contratos que le sean
designados por el Alcalde Local.</t>
  </si>
  <si>
    <t>8 AÑOS 7 MESES</t>
  </si>
  <si>
    <t>PRESTACIÓN DE SERVICIOS TÉCNICOS DE APOYO EN LA VISIBILIZACIÓN DE LA GESTIÓN TURÍSTICA Y CULTURAL DE LA CANDELARIA EN EL MARCO DEL PLAN DE REACTIVACIÓN ECONÓMICA</t>
  </si>
  <si>
    <t>CL 63 SUR 73 13</t>
  </si>
  <si>
    <t>3 0 1 5 0 4 3 7 9 1</t>
  </si>
  <si>
    <t xml:space="preserve">jhonnatanacostaherrada@gmail.com </t>
  </si>
  <si>
    <t>FDLC-CPS-166-2020</t>
  </si>
  <si>
    <t>CO1.PCCNTR.1862900</t>
  </si>
  <si>
    <t>1 MES Y 7 DIAS</t>
  </si>
  <si>
    <t>1. Apoyar en la divulgación de la oferta cultural y turística de la
Localidad de la Candelaria. 2. Apoyar y asistir en la recopilación de información sobre las actividades y/o proyectos que adelanta la Alcaldía Local de la Candelaria. 3. Asistir logísticamente las actividades
programadas por Alcaldía Local y sus dependencias elaborando archivo audiovisual de las mismas. 4.
Entregar los documentos elaborados en cumplimiento de las obligaciones contractuales y archivos a su
cargo. 5. Apoyar en los proyectos de comunicación audiovisual para fortalecer la imagen institucional de la
Alcaldía Local con la comunidad, en el marco de los proyectos que se implementen a través de las
estrategias de reactivación económica. 6. Realizar acompañamiento al Supervisor del contrato en
actividades que desarrolle el Fondo de Desarrollo Local en la ejecución de su misionaria. 7. Acompañar a
los funcionarios en los eventos que desarrolle la Alcaldía Local bajo el marco de la reactivación económica,
llevando a cabo registro audiovisual de los mismos. 8. Las demás que le indique la Supervisión del
Contrato y que se deriven o tengan relación con la naturaleza y objeto del Contrato.</t>
  </si>
  <si>
    <t>4 AÑOS 8 MESES</t>
  </si>
  <si>
    <t>ELVIS MIGUEL GARCIA OVALLE</t>
  </si>
  <si>
    <t>CL 69 D 73 F 24</t>
  </si>
  <si>
    <t>3 1 6 7 5 9 1 6 7 3</t>
  </si>
  <si>
    <t>elvis0320@hotmail.com</t>
  </si>
  <si>
    <t>FDLC-CPS-167-2020</t>
  </si>
  <si>
    <t>CO1.PCCNTR.1864719</t>
  </si>
  <si>
    <t>1. Apoyar la supervisión de los convenios y/o contratos que le
sean asignados por el Alcalde Local. 2. Apoyar a las diferentes áreas de la alcaldía local en las gestiones
administrativas, relacionadas con pagos y liquidaciones de los contratos según se requiera. 3. Apoyar en la emisión
de conceptos jurídicos para las solicitudes de modificación contractual de los convenios y/o contratos que le sean
asignados por el Alcalde Local. 4. Asistir y participar activamente en las reuniones, mesas de trabajo y demás jornadas
convocadas por el Fondo de Desarrollo Local de la Candelaria con la debida preparación, disposición y puntualidad.
5. Proyectar respuesta a la correspondencia que se le asigne por el sistema de gestión documental ORFEO, tales
como: derechos de petición, solicitudes, requerimientos de entes de control, junto con los soportes documentales y en
medio magnéticos que cada uno amerite, garantizando el cumplimiento de los términos legales otorgados. 6. Asistir a
las capacitaciones convocadas por el Alcalde y Programas del Sistema integrado de Gestión y evidenciar la
participación de las mismas. 7. Consolidar los datos y proyectar respuesta a los informes requeridos por los organismos
de control, dentro de los términos que se indiquen. 8. Brindar apoyo en el seguimiento y reportar al supervisor de las
observaciones que se realicen fruto del apoyo a la supervisión de los contratos asignados, para efectos de cada uno
de los pagos programados en el PAC mensual del fondo. 9. Retroalimentar las matrices de liquidación
correspondientes a las vigencias que se requieran hasta la fecha. 10. Registrar en el informe mensual el porcentaje de
avance físico y financiero en el respectivo periodo de ejecución de los contratos asignados para apoyar la supervisión.
11. Apoyar en la supervisión de los contratos que le sean designados por la alcaldesa local. 12. Las demás que le
indique la supervisión del contrato y que se deriven o tengan relación con la naturaleza y objeto del contrato..</t>
  </si>
  <si>
    <t>ABOGADO , ADMINISTRADOR DE EMPRESAS</t>
  </si>
  <si>
    <t>5 AÑOS 6 MESES</t>
  </si>
  <si>
    <t>PRESTAR SERVICIOS DE APOYO EN LAS ACTIVIDADES DE SEGURIDAD Y CONVIVENCIA CIUDADANA, DE ACUERDO A LAS NECESIDADES Y ESTRATEGIAS EMANADAS POR EL ÁREA DE SEGURIDAD Y CONVIVENCIA DE LA ALCALDÍA LOCAL DE LA CANDELARIA .CLÁUSULA SEGUNDA.- OBLIGACIONES DE EL CONTRATISTA: GENERALES</t>
  </si>
  <si>
    <t>WALFRAN PRENS MARTINEZ</t>
  </si>
  <si>
    <t>DG 52 B SUR 52 09</t>
  </si>
  <si>
    <t>3 1 2 5 8 1 5 3 2 8</t>
  </si>
  <si>
    <t>walfranpm@gmail.com</t>
  </si>
  <si>
    <t>FDLC-CPS-168-2020</t>
  </si>
  <si>
    <t>CO1.PCCNTR.1865945</t>
  </si>
  <si>
    <t>Candelaria más segura para todos</t>
  </si>
  <si>
    <t>Brindar acompañamiento en los procesos de movilización ciudadana, monitoreo a disturbios, operativos de seguridad, actividades interinstitucionales, atención de emergencias, eventos masivos o de alta complejidad que constituyan un riesgo para la seguridad y convivencia ciudadana en la localidad. 2. Apoyar en la generación de espacios de interlocución que promuevan la convivencia ciudadana en la localidad, con los representantes de diferentes Instancias de Participación (entiéndase juntas de acción comunal, frentes de seguridad local, comités de convivencia de propiedad horizontal, entre otros), así como con diferentes colectivos urbanos y/o agrupaciones de comunidades de la localidad. 3. Reportar cualquier situación que pueda afectar las condiciones de seguridad y convivencia ante las autoridades locales competentes. 4. 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 5. Participar de las jornadas de apropiación social del espacio público realizadas en los corredores peatonales de la localidad (Carrera 7, Calle 11, Calle 12c) así como en otros espacios emblemáticos 6. Apoyar la realización de actividades de recuperación de espacio público en los corredores peatonales de la localidad, de acuerdo con los planes y programas de las entidades relevantes 7. Apoyar la ejecución en campo de las actividades de entrega de publicidad, encuestas, convocatoria puerta a puerta, material e información sobre los proyectos de inversión del Fondo de Desarrollo Local de La Candelaria, que contribuya a mejorar la seguridad, convivencia y procesos comunitarios entre otras que se requieran. 8. Brindar apoyo y prestar sus servicios al plan integral de seguridad y convivencia del distrito de acuerdo a las instrucciones de la Alcaldía Local de La Candelaria. 9. Apoyar el proceso y desarrollo de las diferentes actividades previstas en cada uno de los componentes y actividades desarrolladas en el marco de proyecto 1392 denominado: SEGURIDAD Y CONVIVENCIA PARA TODOS. 10. Apoyar a la administración local en la identificación de problemáticas territoriales relacionadas con la seguridad y convivencia ciudadana, mediante el acompañamiento a espacios participativos como juntan zonales de seguridad y frentes de seguridad ciudadana. 11.Presentar los nformes mensuales de actividades que evidencien el desarrollo del trabajo con la comunidad, así como los que se
requieran sobre cada una de las actividades realizadas por el contratista y su estado de ejecución, con sus
respectivos soportes. 12. Acompañar acciones operativas de inspección, vigilancia y control adelantadas por la
Alcaldía Local de la Candelaria 13. Mediar con los diferentes colectivos urbanos antes y en medio de la ocurrencia
de las situaciones que alteren la convivencia y seguridad ciudadana y apoyar a la Administración frente a la
ocurrencia de emergencias. 14. Asistir a las capacitaciones convocadas por el Alcalde Local y Programas del
sistema integrado de gestión, presentar las evidencias de la participación de las mismas.15. Presentar los informes
requeridos para la realización de los pagos y los demás que le sean solicitados, ante el funcionario que la
supervisión o apoyo a la supervisión de la ejecución del contrato, con sus respectivos soportes anexando evidencia
de tipo de digital. 16. Apoyar la ejecución de actividades relacionadas con la atención humanitaria en el marco de la
contingencia generada por el Covid-19. 17. Las demás que le sean asignadas por el supervisor, en el marco del
objeto contractual.</t>
  </si>
  <si>
    <t>PRESTACION DE SERVICIOS PROFESIONALES COMO ABOGADO DE APOYO AL DESPACHO, EN LAS DIFERENTES ACTIVIDADES Y FUNCIONES QUE LE COMPETEN A ESTA DEPENDENCIA DEL FONDO DE DESARROLLO LOCAL LA CANDELARIA</t>
  </si>
  <si>
    <t>calle 152 No 58 C 50 Interior 1 apt 604</t>
  </si>
  <si>
    <t>FDLC-CPS-169-2020</t>
  </si>
  <si>
    <t>CO1.PCCNTR.1864727</t>
  </si>
  <si>
    <t xml:space="preserve">38 DIAS </t>
  </si>
  <si>
    <t>1. Instruir,
proyectar y /o revisar actos y procedimientos administrativos relacionados con la gestión local competencia el
Despacho del Alcalde Local. 2. Apoyar en la formulación, presentación, seguimiento y evaluación de los proyectos
contemplados en el Plan de Desarrollo Local, conforme las líneas de inversión local, políticas públicas y requerimientos
técnicos de cada uno de los sectores distritales. 3. Apoyar en orientación profesional en materia jurídica y prevención
del daño antijurídico a las distas áreas de la Alcaldía Local que se requieran y que conlleven a la correcta aplicación
de la normatividad vigente. 4. Apoyar jurídicamente en la aplicación de la normatividad nacional, Distrital y Local en la
respuesta a requerimientos relacionados con la Gestión Local que permitan el fortalecimiento institucional, de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5. Apoyar el proceso de
clasificación y revisión jurídica de la documentación de las diferentes dependencias que llegan para firma del Alcalde
Local. 6. Asistir a la administración local a las diferentes reuniones, mesas de trabajo, entes públicos y jornadas
convocadas por las entidades y comunidades que participan en el proceso de identificación y formulación de los
proyectos locales. 7. Realizar apoyo a las supervisiones que le sea designada por el Alcalde Local. 8. Acatar las
instrucciones y solicitudes que durante el desarrollo del contrato se le impartan por parte del supervisor del contrato,
dando cumplimiento a los términos que se señalen para el cumplimiento de las mismas. 9. Todo lo demás que se
derive de la naturaleza del Contrato y se requieran por el fondo en desarrollo de la función legal y jurídica.</t>
  </si>
  <si>
    <t>11 AÑOS 9 MESES</t>
  </si>
  <si>
    <t>PRESTACIÓN DE SERVICIOS PROFESIONALES ESPECIALIZADOS AL FONDO DE DESARROLLO LOCAL LA CANDELARIA EN LO RELACIONADO CON LOS PROCESOS PRECONTRACTUALES, CONTRACTUALES Y POSCONTRALES DE MAYOR CUANTÍA Y DEMÁS PROCESOS QUE SE REQUIERA</t>
  </si>
  <si>
    <t>CL 25 B 34 17</t>
  </si>
  <si>
    <t>3 0 4 6 3 7 9 5 7 2</t>
  </si>
  <si>
    <t>yaisirmvs@gmail.com</t>
  </si>
  <si>
    <t>FDLC-CPS-170-2020</t>
  </si>
  <si>
    <t>CO1.PCCNTR.1864723</t>
  </si>
  <si>
    <t>1.
Apoyar la gestión y procedimiento en las actividades propias de los procesos de contratación en sus etapas
precontractuales, contractuales y pos contractuales, de conformidad con las disposiciones legales sobre la materia,
lo cual incluye proyectar y revisar el aspecto jurídico de los estudios previos, invitaciones y/o pliegos de condiciones
que se requieran, aprobación de pólizas, actas de inicio, liquidaciones contractuales, etc., así como todos los
documentos contractuales que se requieran y soliciten en las diferentes etapas del proceso contractual, Elaborar las
evaluaciones jurídicas de los procesos contractuales que le sean asignados por el Alcalde Local o por el Supervisor
del contrato, que el Alcalde Local designe. 3. Elaborar y presentar los informes que le sean solicitados, incluyendolos requeridos por los diferentes Organismos de Control y demás entidades, incluyendo información contractual y
trámite de proposiciones, remitiendo oportunamente la información necesaria en los tiempos requeridos. 4. Proyectar,
contestar y revisar las peticiones, correspondencia, solicitudes, requerimientos, solicitud de información, derechos de
petición que le sean asignados incluyendo aquellas realizadas a través del aplicativo Orfeo, 5. Atender e informar al
público y empleados de otras dependencias u organismos sobre los asuntos y trámites propios de la dependencia o
área de trabajo, de conformidad con las instrucciones y recomendaciones que se le impartan. 6. Brindar apoyo en la
consolidación y respuesta de las observaciones que se deriven de los procesos contractuales y demás entidades
distritales. 7. Apoyar de acuerdo a la naturaleza de la contratación las actividades de apoyo a supervisión de las
contrataciones vigentes, 8. Apoyar en la elaboración de Minutas de Contratos, Prorrogas, Adiciones, Otro si
Modificatorios y/o Aclaratorios, y demás que surjan de los contratos suscritos. 9. Apoyar los procesos de reporte de
informes mensuales de la información Precontractual, Contractual y Pos contractuales de la entidad, en sus bases de
datos, reportes a la Contraloría de Bogotá, mediante el aplicativo SIVICOF, de acuerdo a las fechas y formatos
establecidos, así como los demás reportes de informes que se requieran por la entidad tales como los Convenios de
Asociación, a la Veeduría Distrital, contratación a la vista, al Portal Único de Contratación (SECOP), el informe
mensual de la información de los contratos de prestación de servicios, al Servicio Civil Distrital, mediante el aplicativo
SIGIA y demás reportes de información jurídica y contractual que la entidad requiera, 10. Presentar mensualmente
un informe del estado de los procesos asignados, 11. Acatar las instrucciones y solicitudes que durante el desarrollo
del contrato se le impartan por parte del supervisor del contrato, dando cumplimiento a los términos que se señalen
para el cumplimiento de las mismas, 12. Todo lo demás que se derive de la naturaleza del Contrato y se requieran
por el fondo en desarrollo de la función legal y jurídica.</t>
  </si>
  <si>
    <t>ABOGADA ESPECIALISTA EN DERECHO ADMINISTRATIVO</t>
  </si>
  <si>
    <t>MARIA ADELAIDA LUNA BUENAVENTURA</t>
  </si>
  <si>
    <t>FDLC-CPS-171-2020</t>
  </si>
  <si>
    <t>CO1.PCCNTR.1869518</t>
  </si>
  <si>
    <t>HECTOR ALFONSO VEGA</t>
  </si>
  <si>
    <t>1. Apoyar la elaboración, radicación, entrega y archivo de
documentos, memorandos y oficios cuando le sea requerido por el Inspector de Policía.2.Ingresar
la información a los aplicativos dispuestos para el manejo de actuaciones administrativas y
realizar las verificaciones correspondientes.3.Apoyar en la organización del archivo de gestión y la verificación y depuración documental.4.Dar correcta atención y orientación a la ciudadanía de
manera personal y telefónica.5.Apoyar al Inspector de Policía en la gestión de asuntos
relacionados con disponibilidad de espacios, equipos, transporte, suministros y demás elementos
requeridos para el desarrollo de sus actividades.6.Asistir a las reuniones a las que sea citado o
designado, para la atención de los asuntos relacionados con el objeto contractual. 7. Presentar
informe mensual de las actividades realizadas en cumplimiento de las obligaciones pactadas.8.
Entregar, mensualmente, el archivo de los documentos suscritos que haya generado en
cumplimiento del objeto y obligaciones contractuales.9. Las demás que se le asignen y que
surjan de la naturaleza del Contrato.</t>
  </si>
  <si>
    <t>TECNOLOGIA EN COMUNICACIÓN SOCIAL Y PERIODISMO</t>
  </si>
  <si>
    <t>14 AÑOS 4 MESES</t>
  </si>
  <si>
    <t>PRESTACIÓN DE SERVICIOS PROFESIONALES AL ÁREA DE GESTIÓN DE DESARROLLO LOCAL DE LA ALCALDÍA LOCAL DE LA CANDELARIA, PARA AFECTUAR APOYO EN LA COORDINACION TÉCNICA EN EL SEGUIMIENTO DE PLANES, POLÍTICAS, PROGRAMAS Y PROYECTOS DE INFRAESTRUCTURA EN EL MARCO DE LA CONSTRUCCIÓN DEL NUEVO PLAN DE DESARROLLO</t>
  </si>
  <si>
    <t>YERNEY ROLANDO RODRIGUEZ AVILA</t>
  </si>
  <si>
    <t>CALLE 6 C BIS 12 31</t>
  </si>
  <si>
    <t>yermeyrodriguezgmail.com</t>
  </si>
  <si>
    <t>FDLC-CPS-172-2020</t>
  </si>
  <si>
    <t>CO1.PCCNTR.1867737</t>
  </si>
  <si>
    <t>1. Apoyar en la coordinación del suministro de información requerida para el
diagnóstico y formulación de los proyectos de inversión local de conformidad al Plan de Desarrollo Distrital. 2. Apoyar
en la consolidación de las propuestas de programas y coordinación intersectorial para la formulación del plan de
desarrollo. 3. Acompañar y apoyar en la elaboración de los documentos técnicos y estadísticos para la comprensión
de las dinámicas y necesidades en materia de gestión pública de la localidad. 4. Coadyuvar en la implementación
territorial de las estrategias que adelante el área de gestión de desarrollo local en materia de planeación territorial. 5.
Brindar apoyo en la supervisión e interventoría de contratos y/o convenios que le sean designados por el Alcalde (sa)
Local, conforme con lo establecido en el Manual de Supervisión e Interventoría de la Secretaría Distrital de Gobierno.
6. Asistir y concertar reuniones o actividades con entidades locales, distritales, nacionales y organizaciones locales
para tratar temas relacionados con el nuevo plan de desarrollo local como aproximación a la ciudadanía la
construcción del nuevo contrato social y ambiental. 7. Atender los requerimientos formulados por las partes
interesadas, en el Aplicativo de Gestión Documental-AGD de la Secretaría Distrital de Gobierno, frente a temas de
gestión ambiental externa. 8. Asistir a las reuniones a las que sea citado o designado, para la atención de los
asuntos relacionados con el objeto contractual. 9. Todo lo demás que se derive de la naturaleza del Contrato y se
requieran por el fondo en desarrollo de la función legal y jurídica.</t>
  </si>
  <si>
    <t>INGENIERO CIVIL CON ESPECIALIZACION EN GERENCIA DE PROYECTOS</t>
  </si>
  <si>
    <t>12 AÑO 5 MESES</t>
  </si>
  <si>
    <t>PRESTAR SERVICIOS DE APOYO EN LAS ACTIVIDADES DE SEGURIDAD Y CONVIVENCIA CIUDADANA, DE ACUERDO A LAS NECESIDADES Y ESTRATEGIAS EMANADAS POR EL ÁREA DE SEGURIDAD Y CONVIVENCIA DE LA ALCALDIA LOCAL DE LA CANDELARIA</t>
  </si>
  <si>
    <t xml:space="preserve">TITO JOSÉ MUTIS VALEST CESION DE JESUS DAVID GONZALEZ SOTO </t>
  </si>
  <si>
    <t>1.051.654.292/1040744991</t>
  </si>
  <si>
    <t>CARRERA 5 12 24</t>
  </si>
  <si>
    <t>jesdgshotmail.com</t>
  </si>
  <si>
    <t>JESUS DAVID GONZALEZ SOTO</t>
  </si>
  <si>
    <t>FDLC-CPS-173-2020</t>
  </si>
  <si>
    <t>CO1.PCCNTR.1869462</t>
  </si>
  <si>
    <t>1. Brindar acompañamiento en los procesos de movilización ciudadana,
monitoreo a disturbios, operativos de seguridad, actividades interinstitucionales, atención de emergencias, eventos
masivos o de alta complejidad que constituyan un riesgo para la seguridad y convivencia ciudadana en la localidad. 2.
Apoyar en la generación de espacios de interlocución que promuevan la convivencia ciudadana en la localidad, con
los representantes de diferentes Instancias de Participación (entiéndase juntas de acción comunal, frentes de
seguridad local, comités de convivencia de propiedad horizontal, entre otros), así como con diferentes colectivos
urbanos y/o agrupaciones de comunidades de la localidad. 3. Reportar cualquier situación que pueda afectar las
condiciones de seguridad y convivencia ante las autoridades locales competentes. 4. 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 5. Participar de
las jornadas de apropiación social del espacio público realizadas en los corredores peatonales de la localidad
(Carrera 7, Calle 11, Calle 12c) así como en otros espacios emblemáticos 6. Apoyar la realización de actividades de
recuperación de espacio público en los corredores peatonales de la localidad, de acuerdo con los planes y
programas de las entidades relevantes 7. Apoyar la ejecución en campo de las actividades de entrega de publicidad,
encuestas, convocatoria puerta a puerta, material e información sobre los proyectos de inversión del Fondo de
Desarrollo Local de La Candelaria, que contribuya a mejorar la seguridad, convivencia y procesos comunitarios entre
otras que se requieran. 8. Brindar apoyo y prestar sus servicios al plan integral de seguridad y convivencia del distrito
de acuerdo a las instrucciones de la Alcaldía Local de La Candelaria. 9. Apoyar el proceso y desarrollo de las
diferentes actividades previstas en cada uno de los componentes y actividades desarrolladas en el marco de
proyecto 1392 denominado: SEGURIDAD Y CONVIVENCIA PARA TODOS.10. Apoyar a la administración local en laidentificación de problemáticas territoriales relacionadas con la seguridad y convivencia ciudadana, mediante el
acompañamiento a espacios participativos como juntan zonales de seguridad y frentes de seguridad ciudadana.11.
Presentar los informes mensuales de actividades que evidencien el desarrollo del trabajo con la comunidad, así
como los que se requieran sobre cada una de las actividades realizadas por el contratista y su estado de ejecución,
con sus respectivos soportes. 12. Acompañar acciones operativas de inspección, vigilancia y control adelantadas por
la Alcaldía Local de la Candelaria 13. Mediar con los diferentes colectivos urbanos antes y en medio de la ocurrencia
de las situaciones que alteren la convivencia y seguridad ciudadana y apoyar a la Administración frente a la
ocurrencia de emergencias. 14. Asistir a las capacitaciones convocadas por el Alcalde Local y Programas del sistema
integrado de gestión, presentar las evidencias de la participación de las mismas.15. Presentar los informes
requeridos para la realización de los pagos y los demás que le sean solicitados, ante el funcionario que la
supervisión o apoyo a la supervisión de la ejecución del contrato, con sus respectivos soportes anexando evidencia
de tipo de digital. 16. Apoyar la ejecución de actividades relacionadas con la atención humanitaria en el marco de la
contingencia generada por el Covid-19. 17. Las demás que le sean asignadas por el supervisor, en el marco del
objeto contractual.</t>
  </si>
  <si>
    <t>INGENIERO MECATRONICO</t>
  </si>
  <si>
    <t>2 AÑOS 7 MESES</t>
  </si>
  <si>
    <t>RESTACION DE SERVICIOS PROFESIONALES PARA APOYAR LA FORMULACION, EVALUACION, PRESENTACION Y SEGUIMIENTO, ESPECIALMENTE DE LOS PROYECTOS AMBIENTALES Y DOTACIÓN INSTITUCIONES EDUCATIVAS DISTRITALES, LIDERADOS POR EL FONDO DE DESARROLLO LOCAL LA CANDELARI</t>
  </si>
  <si>
    <t>LIZETH NATALY GONZALEZ GUAJE</t>
  </si>
  <si>
    <t>Kra 71J No. 62b-15 sur</t>
  </si>
  <si>
    <t>FDLC-CPS-174-2020</t>
  </si>
  <si>
    <t>CO1.PCCNTR.1870721</t>
  </si>
  <si>
    <t>1. Brindar apoyo en la formulación, presentación, seguimiento y evaluación
de los proyectos ambientales y de dotación IED contemplados en el Plan de Desarrollo Local, conforme las líneas de
inversión local, políticas públicas y requerimientos técnicos de cada uno de los sectores distritales. 2. Apoyar los
procesos de ambientales que deba gestionar, supervisar o realizar el Fondo - Alcaldía Local en el marco de sus
competencias. 3. Efectuar la organización y actualización permanente de la información de los asuntos asignados
para su formulación, ejecución y seguimiento de acuerdo a las matrices definidas para tal fin. 4. Apoyar la
supervisión de los convenios y lo contratos que le sean asignados por el Alcalde Local. 5. Asistir a la administración
local a las diferentes reuniones, mesas de trabajo y jornadas convocadas por las entidades y comunidades que
participan en el proceso de identificación y a formulación de los proyectos locales con la puntualidad requerida, 6.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7. Elaborar las
respuestas de correspondencia que le sea asignada a través del aplicativo Orfeo. 8. Brindar apoyo en la
Organización y actualización permanente de la información de los proyectos asignados para su formulación,
ejecución y seguimiento de acuerdo a las matrices definidas para tal fin. 9. Presentar informes de ejecución
requeridos por el Supervisor del contrato, 10. Las demás que le indique la Supervisión del Contrato y que se deriven
o tengan relación con la naturaleza y objeto del Contrato</t>
  </si>
  <si>
    <t>PROFESIONAL EN FINANZAS Y COMERCIO INTERNACIONAL MAGISTER EN DISEÑO GESTIO Y DIRECCION DE PROYECTOS</t>
  </si>
  <si>
    <t>4 AÑOS 7 MESES</t>
  </si>
  <si>
    <t>PRESTAR SERVICIOS DE APOYO EN LAS ACTIVIDADES DE SEGURIDAD Y CONVIVENCIA CIUDADANA, DE ACUERDO A LAS NECESIDADES Y ESTRATEGIAS EMANADAS POR EL ÁREA DE SEGURIDAD Y CONVIVENCIA DE LA ALCALDIA LOCAL DE LA CANDELARIA.</t>
  </si>
  <si>
    <t>FERNEY BOTACHE CONTRERAS</t>
  </si>
  <si>
    <t>KR 3 4 B 24 ESTE</t>
  </si>
  <si>
    <t>botachecontrerasferney@gmail.com</t>
  </si>
  <si>
    <t>FDLC-CPS-175-2020</t>
  </si>
  <si>
    <t>CO1.PCCNTR.1905320</t>
  </si>
  <si>
    <t>2 MESES 20 DÍAS</t>
  </si>
  <si>
    <t>1 MES Y 2 DÍAS</t>
  </si>
  <si>
    <t>5,250,000</t>
  </si>
  <si>
    <t>MAYRA LIZETH DELGADO ACERO</t>
  </si>
  <si>
    <t>KR 1 ESTE 3 C 39</t>
  </si>
  <si>
    <t>mayalizth77@yahoo.es</t>
  </si>
  <si>
    <t>FDLC-CPS-176-2020</t>
  </si>
  <si>
    <t>CO1.PCCNTR.1905420</t>
  </si>
  <si>
    <t xml:space="preserve">32 DIAS </t>
  </si>
  <si>
    <t>LICENCIADA EN EDUCACION BASICA CON ENFASIS EN EDUCACION ARTISTICA</t>
  </si>
  <si>
    <t>NARIA NATHALIE INFANTE GOMEZ</t>
  </si>
  <si>
    <t>kr 2 22 17</t>
  </si>
  <si>
    <t>manaigo101@hotmail.com</t>
  </si>
  <si>
    <t>FDLC-CPS-177-2020</t>
  </si>
  <si>
    <t>CO1.PCCNTR.1905421</t>
  </si>
  <si>
    <t>PRESTAR SU SERVICIO PROFESIONAL PARA APOYAR LA GESTION DE LOS ASUNTOS RELACIONADOS CON SEGURIDAD CIUDADANA, CONVIVENCIA, ASÍ COMO ORGANIZAR Y LIDERAR EL EQUIPO DE GESTORES DE CONVIVENCIA, DE ACUERDO A LAS NECESIDADES Y ESTRATEGIAS EMANADAS POR EL ÁREA DE SEGURIDAD Y CONVIVENCIA DEL FDLC</t>
  </si>
  <si>
    <t>ADRIANA MARIA TOLEDO PEÑA</t>
  </si>
  <si>
    <t>diagonal 43 bis · 15-55 apto 201</t>
  </si>
  <si>
    <t>toledop,adriana@gmail.com</t>
  </si>
  <si>
    <t>FDLC-CPS-178-2020</t>
  </si>
  <si>
    <t>CO1.PCCNTR.1905443</t>
  </si>
  <si>
    <t>2 MESES 21 DÍAS</t>
  </si>
  <si>
    <t xml:space="preserve">31 DIAS </t>
  </si>
  <si>
    <t xml:space="preserve">informes que se requieran y los que solicite el supervisor de contrato por parte de la Alcaldía Local de La Candelaria y 4. Programar y participar en las reuniones del equipo trabajo, talleres y demás actividades requeridas para el cumplimiento del contrato. 
El contestar oportunamente los requerimientos que genere la comunidad en cumplimiento del objeto contractual. 
 2. Garantizar la planeación, organización, ejecución, control y evaluación de los procedimientos de tipo operativo y administrativo relacionados con las actividades realizadas en la ejecución del contrato 3. Apoyar en la Coordinación y supervisión de la realización de las acciones correspondientes para la atención a los requerimientos en materia de seguridad y convivencia que realicen las entidades de orden local y distrital 5. Brindar apoyo en la revisión de los documentos o informes solicitados por el supervisor del contrato sobre el desarrollo del mismo 6. Apoyar la realización del plan de trabajo semanal para el grupo de apoyo contratado por el FDLC pare la realización de actividades de seguridad y convivencia. 7. Gestionar de manera permanente con el Referente de Seguridad y Convivencia Local y el representante de la Secretaria Distrital de Seguridad Convivencia y Justicia, el desarrollo de las actividades en territorio determinando que zonas requieren la intervención y demás acciones.  9. Apoyar de manera eficiente con el equipo de trabajo a la Administración Local en aquellas actividades y eventos que se pudiesen presentar de manera imprevista en materia de seguridad y convivencia ciudadana. 10. Brindar apoyo en la gestión, análisis y revisión, en coordinación con las organizaciones sociales de la localidad y las entidades distritales, respecto de los asuntos de seguridad y convivencia ciudadana 12. Apoyar la formulación de los proyectos de inversión de la Alcaldía Local relacionados con seguridad y convivencia en concordancia con el Plan de Desarrollo Local, las líneas de inversión dictadas por el Consejo Superior de Política Fiscal — CONFIS los criterios de elegibilidad y viabilidad del sector seguridad, las directrices del Departamento Administrativo de Planeación Distrital y de conformidad con los plazos e instrucciones que le imparta el Alcalde Local. 
Durante </t>
  </si>
  <si>
    <t>SOCIOLOGA MAESTRIA EN COMUNICACIÓN DESARROLLO Y CAMBIO</t>
  </si>
  <si>
    <t>JULY ANDREA MONTAÑO NIETO</t>
  </si>
  <si>
    <t>CL 12 B 8 39</t>
  </si>
  <si>
    <t>CAPO_84@HOTAIL.COM</t>
  </si>
  <si>
    <t>FDLC-CPS-179-2020</t>
  </si>
  <si>
    <t>CO1.PCCNTR.1905506</t>
  </si>
  <si>
    <t>Mauricio Arturo Calderon Duran</t>
  </si>
  <si>
    <t>CL 53 31 33</t>
  </si>
  <si>
    <t>MAURI-30_9QHOTMAIL.COM</t>
  </si>
  <si>
    <t>FDLC-CPS-180-2020</t>
  </si>
  <si>
    <t>CO1.PCCNTR.1905618</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</si>
  <si>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VEJEZ5 EN EL DISTRITO CAPITAL A CARGO DE LA ALCALDÍA LOCAL</t>
  </si>
  <si>
    <t>DULCE MARIA BARRIOS CAMACHO</t>
  </si>
  <si>
    <t>KR 7 3 13</t>
  </si>
  <si>
    <t>bendicionesdulce2016@hotmail.com</t>
  </si>
  <si>
    <t>FDLC-CPS-181-2020</t>
  </si>
  <si>
    <t>CO1.PCCNTR.1911043</t>
  </si>
  <si>
    <t>2 MESES 15 DÍAS</t>
  </si>
  <si>
    <t>8,514,690.00</t>
  </si>
  <si>
    <t>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para la Seguridad Económica,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establecidos y a los lineamientos dados para tal fin. 3. Registrar las fichas de seguimiento y visitas de validación de condiciones en el Sistema Misional - SIRBE, las novedades que se presenten (bloqueos, fichas de seguimiento, visitas de validación de condiciones, perdidas de tarjetas y desbloqueos). 4. Apoyar a los profesionales del proyecto en las acciones de seguimiento territorial y actualización de la información, en las etapas de ingreso, activación y egreso de las personas mayores vinculadas ylo atendidas en el servicio de apoyo económico. 5. Atender y orientar personal y telefónicamente a los-as ciudadanos-as que lo requieran, aplicando los atributos establecidos para garantizar la oportunidad y calidad en la atención, en correspondencia a las necesidades de la ciudadania de acuerdo con las competencias de la entidad y los servicios sociales que presta. 6. Revisar, verificar y garantizar la calidad, confidencialidad y discrecionalidad en el manejo de la información en relación con el desarrollo del objeto contractual y de conformidad con las instrucciones del supervisor del contrato. 7. Participar en las reuniones y diferentes actividades que programe la Secretaria Distrital de Integración Social y la Subdirección para la Vejez, y participar con el equipo local del proyecto en los procesos de planeación, programación y ejecu vòn de las actividades propias del proyecto de inversión. 8. Presentar dentro de los tiempos estipulados, los informes y productos requeridos por el-la Supervisor-a del contrato y el-La Subdirectora</t>
  </si>
  <si>
    <t>TECNICO ASISTENCIA ADMINISTRATIVA</t>
  </si>
  <si>
    <t>PRESTACIÓN DE SERVICIOS PROFESIONALES EN LA IMPLEMENTACIÓN DE ACCIONES Y ESTRATEGIAS CULTURALES, MUSICALES Y ARTÍSTICAS ENFOCADAS A LAS INSTANCIAS DE PARTICIPACIÓN DE LA LOCALIDAD LA CANDELARIA DE ACUERDO CON EL PROGRAMA "GOBERNANZA E INFLUENCIA LOCAL, REGIONAL E INTERNACIONAL "1389 CANDELARIA CULTURAL Y DEPORTIVA MEJOR PARA TODOS"</t>
  </si>
  <si>
    <t>YURBY LISETT GAMBOA HERNANDEZ</t>
  </si>
  <si>
    <t>CL 18 1 - 17</t>
  </si>
  <si>
    <t>lieeth  gamba</t>
  </si>
  <si>
    <t>FDLC-CPS-182-2020</t>
  </si>
  <si>
    <t>CO1.PCCNTR.1911271</t>
  </si>
  <si>
    <t xml:space="preserve">1. Brindar apoyo en la formulación, 
presentación, seguimiento y evaluación de
los proyectos culturales, musicales y
artísticos  contemplados en el Plan de
Desarrollo Local, conforme las líneas de
inversión local, políticas públicas  y
requerimientos  técnicos de cada uno de los
sectores distritales. 2. Apoyar en la implementación de acciones
culturales musicales y artísticas que
fortalezcan el movimiento comunal,
cualificar sus dignatarios y afiliados. 3. Apoyar la implementación de acciones 
mediante la organización de espacios  de
escuelas de arte que ayuden a mantener la
convivencia  en el sector teniendo en
cuenta  los diversos grupos poblacionales
que hagan parte de la comunidad. 
4. Apoyar en la implementación de acciones
culturales y artísticas que fortalezcan en las
instancias, organizaciones, expresiones
sociales y tejido social de la comunidad. 5. Socializar las convocatorias vigentes de
diversas entidades distritales o empresas
privadas que desarrollen algún tipo de
propuesta artística, sirviendo como
intermediario y facilitando las rutas para
que la ciudadanía de la localidad de la
Candelaria, las conozca y pueda acceder a
sus beneficios.  
6. Apoyar la elaboración y presentación de
informes  a los diferentes organismos de
control, de la secretaria de gobierno, incluido derechos de petición ,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7. Elaborar las respuestas de correspondencia
que le sean asignadas  a través del aplicativo
Orfeo 
8. Apoyar en la implementación de acciones
culturales, musicales y artísticas que
fortalezcan el modelo de democracia
participativa. . Articular las coordinaciones de la Alcaldía
Local y otros actores de la comunidad
Candelaria , con el fin de crear vínculos
estratégicos  que permitan el desarrollo
participativo de la comunidad local  dentro
del programa de participación  por medio
del arte. 
10. Brindar apoyo en las actividades
desarrolladas por la alcaldía local, bajo el
marco de reactivación económica
relacionadas con temas culturales y
deportivos.  11. Apoyar en la revisión de documentación requerida para la liquidación de los
contratos relacionados  con actividades
culturales en la localidad. 
12. Realizar las actividades adicionales que le
sean asignadas por el supervisor y apoyo  a
la supervisión que se deriven  de la
naturaleza del contrato. </t>
  </si>
  <si>
    <t>MAURICIO ANTONIO BOHADA CARDENAS</t>
  </si>
  <si>
    <t>cl 12 5 32 apto s102</t>
  </si>
  <si>
    <t>transffer@hotmail.com</t>
  </si>
  <si>
    <t>FDLC-CPS-183-2020</t>
  </si>
  <si>
    <t>CO1.PCCNTR.1911347</t>
  </si>
  <si>
    <t>1. Efectuar gestión permanente con las entidades distritales y nacionales competentes para la implementación de la normatividad referente al Estatuto del Consumidor Ley 1480 de 2011.2. Apoyar y asesorar a la Alcaldía Local en materia de inspección, vigilancia y control en protección al consumidor y metrología legal a que haya lugar.4. Desarrollar programas comunitarios y/o actividades pedagógicas de convivencia en la localidad La Candelaria relacionados con el Estatuto del Consumidor ley 1480 de 2011.5. Brindar a la Alcaldía Local acompañamiento y asesoría en temas relacionados con el Estatuto del Consumidor ley 1480 de 2011.6. Contestar y revisar los derechos de petición que le sean asignados.7. Proyectar respuestas en las acciones de grupo, de tutela y populares, y requerimientos de entes de control que se presenten en el marco de las labores asignadas al Grupo de Gestión Policiva.8. Elaborar las respuestas de correspondencia que le sea asignada a través del aplicativo Orfeo.9. Brindar acompañamiento al Supervisor del Contrato en actividades que desarrolle el Fondo en la ejecución de sus actividades y asistir a las reuniones que se le cite con la puntualidad requerida.10. Todo lo demás que se derive de la naturaleza del Contrato y se requieran en la función legal y jurídica</t>
  </si>
  <si>
    <t>DERECHO Y CIENCIAS POLITICAS ESP. DERECHO PUBLICO</t>
  </si>
  <si>
    <t>PRESTAR SERVICIOS PROFESIONALES ESPECIALIZADOS PARA BRINDAR LINEAMIENTOS JURIDICOS, EVALUAR Y ORIENTAR TEMAS PRIORITARIOS DEL DESPACHO DE LA AL CALDIA LOCAL DE LA CANDELARIA.</t>
  </si>
  <si>
    <t>FDLC-CPS-184-2020</t>
  </si>
  <si>
    <t>CO1.PCCNTR.1949303</t>
  </si>
  <si>
    <t xml:space="preserve">30 DIAS </t>
  </si>
  <si>
    <t>1330115074500000000001395.</t>
  </si>
  <si>
    <t>1. Apoyar en la
revisión y
aprobación de los
actos de trámite y/o
de fondo, que así
requiera cualquiera
de las áreas de la
Alcaldía Local y/o el
Despacho del
Alcalde Local. 2. Apoyar en la
revisión de las
respuestas de la
información o
documentación
solicitada por los entes
de control, rama
judicial, entidades
públicas y/o privadas y
comunidad en general
que sean suscritas por
la alcaldesa local;
información que debe ser veraz y debe
concordar con la
realidad jurídica y
técnica que reposa en
las dependencias del
FDLC, de conformidad
con la normatividad
existente para la
materia y dentro de los
plazos, términos y
condiciones
establecidos por la
misma..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4. Proyectar respuesta,
conceptuar, y/o apoyar de
ser necesario sobre  
asuntos jurídicos y
administrativos que se
presenten a su
consideración frente a
requerimientos o  asuntos
de competencia del Fondo,
y especialmente del
despacho del Alcalde local6. Asistir a la
administración local en las
diferentes reuniones,
mesas de trabajo, entes
públicos y jornadas
convocadas por las
entidades y comunidades
que participan en el proceso
de identificación y
formulación de los
proyectos locales . Realizar apoyo a las
supervisiones que le sea
designada por el Alcalde
Local</t>
  </si>
  <si>
    <t>27-01-201</t>
  </si>
  <si>
    <t>PRESTACIÓN DE SERVICIOS PROFESIONALES COMO ADMINISTRADOR DE RED LOCAL, ENLACE CON LA SECRETARIA DISTRITAL DE GOBIERNO, BRINDANDO SOPORTE EN MATERIA DE SISTEMAS (SOFTWARE Y HARDWARE) A LOS USUARIOS INTERNOS Y EXTERNOS DE LAS DIFERENTES ÁREAS DE LA ALCALDÍA LOCAL LA CANDELARIA.”</t>
  </si>
  <si>
    <t>FDLC-CPS-185-2020</t>
  </si>
  <si>
    <t>CO1.PCCNTR.1948976</t>
  </si>
  <si>
    <t>1.Brindar soportey solución a los requerimientos telefónicos, presenciales opor medioselectrónicos  de soporte de software yhardware al interiorde la Alcaldía.2.Realizarla atención personalizadade las solicitudes dentro deltiempo establecido,máximo1 hora, ycon la eficiencia y eficacia   requerida.3.Apoyar enla verificacióndela prestaciónde los serviciostecnológicos prestados porterceros enla AlcaldíaLocal.4.Apoyar enel direccionamientode los requerimientos dehardware ysoftware al Área de Gestión del Desarrollo Local-Sistemas,parahacer larespectivasolicitud   a lasentidades        competentes,para  los equiposde propiedad      de laSecretaria      de Gobierno, indicando    el diagnóstico   deldañopara cambio de partes.5.Responder     por los  equiposmateriales        y demás      elementos     que leseanasignados   parael desarrollode sus actividades.6.Actualizar   las  fichas  técnicas  u hojas  de cada  equipo  (computador,   impresora,   plotter,      equipo  archivo,    USO,    planta    telefónica,  etc), que contengan      las   descripción detallada del  Hardware  y Software  y  donde  se  requieran    los   datos  de  usuario,    dependencias,   propietarios,   (Secretaria   de Gobierno,   Fondo  de Desarrollo  Local  y fondo  de vigilancia     u otro),al igual   que cualquier   cambiofísico   o logísticodel  Hardware  o el  Software,  instalaciones,  servicios,   servicios atendidos,      cambio  de  usuario,    aplicativos      que  soportan,    y  demás  datos  que requiera  la  Alcaldía.7.Apoyarenla instalaciónpermanentemente   en los equipos   a las actualizacionesde  Software y  parches disponibles        en  lared  para  protección      de  virus  y  archivosmaliciosos.8.Asegurar  la  permanente  actualizacióndel  antivirus en los  equiposde cómputo  yservidor.9.Realizarinformes mensualesde los serviciosatendidos, indicandoel tipo deservicioprestado, fecha y hora de inicio   yfecha yhora deatención,nombre del funcionariooequipo atendido,  dependencia a  la cual pertenece, descripción     dela falla reportada, solución y conclusión de este.10.Mantener contacto      permanente     y  atenderlas  invitaciones     a  reunionesde capacitacióny actualización enviados porla dirección deplaneación y sistemas   de información.11.Recibir  la  capacitaciónnecesaria para  lainstalación,  configuración y manejo  delos aplicativosmisionales   yde apoyoalaSecretariade Gobierno   conelfin deapoyara los usuariosde laslocalidades.12.Apoyar   en laverificacióndel correcto funcionamiento deinstalacióny configuracióndelos  aplicativos misionales      y  de  apoyo  de  laSecretariade  Gobierno en  la localidad.13.Verificarpermanentemente   la conectividad   de laintranetdesdela alcaldía al nivel central,para garantizarlaprestación delserviciode red y de losaplicativos.14.Apoyar técnicamente  laestructuración,viabilización, evaluaciónde  los estudios previosprepliegos  y  pliegospara  surtir  el  proceso  precontractual,  que le  sean asignados por el AlcaldeLocal y/o su apoyo a la supervisión15.Realizar el apoyo a  la supervisiónde  los  contratosy/o  conveniosquelesean designadospor el Alcalde Local.16.Efectuar la liquidación de los contratos y convenios que le sean asignados.17.Participar      cuando  sea  designado  como  miembro  del  comité  evaluador,asistira  las reuniones,comités decontratación, comités técnicos de seguimiento, capacitaciones,entre otros.18.Las demás que le indique la Supervisión del Contrato yque se deriven o tengan rela-ción con la naturaleza y objeto del contrato.atendidos,      cambio  de  usuario,    aplicativos      que  soportan,    y  demás  datos  que requiera  la  Alcaldía.7.Apoyarenla instalaciónpermanentemente   en los equipos   a las actualizacionesde  Software y  parches disponibles        en  lared  para  protección      de  virus  y  archivosmaliciosos.8.Asegurar  la  permanente  actualizacióndel  antivirus en los  equiposde cómputo  yservidor.9.Realizarinformes mensualesde los serviciosatendidos, indicandoel tipo deservicioprestado, fecha y hora de inicio   yfecha yhora deatención,nombre del funcionariooequipo atendido,  dependencia a  la cual pertenece, descripción     dela falla reportada, solución y conclusión de este.10.Mantener contacto      permanente     y  atenderlas  invitaciones     a  reunionesde capacitacióny actualización enviados porla dirección deplaneación y sistemas   de información.11.Recibir  la  capacitaciónnecesaria para  lainstalación,  configuración y manejo  delos aplicativosmisionales   yde apoyoalaSecretariade Gobierno   conelfin deapoyara los usuariosde laslocalidades.12.Apoyar   en laverificacióndel correcto funcionamiento deinstalacióny configuracióndelos  aplicativos misionales      y  de  apoyo  de  laSecretariade  Gobierno en  la localidad.13.Verificarpermanentemente   la conectividad   de laintranetdesdela alcaldía al nivel central,para garantizarlaprestación delserviciode red y de losaplicativos.14.Apoyar técnicamente  laestructuración,viabilización, evaluaciónde  los estudios previosprepliegos  y  pliegospara  surtir  el  proceso  precontractual,  que le  sean asignados por el AlcaldeLocal y/o su apoyo a la supervisión15.Realizar el apoyo a  la supervisiónde  los  contratosy/o  conveniosquelesean designadospor el Alcalde Local.16.Efectuar la liquidación de los contratos y convenios que le sean asignados.17.Participar      cuando  sea  designado  como  miembro  del  comité  evaluador,asistira  las reuniones,comités decontratación, comités técnicos de seguimiento, capacitaciones,entre otros.18.Las demás que le indique la Supervisión del Contrato yque se deriven o tengan rela-ción con la naturaleza y objeto del contrato.</t>
  </si>
  <si>
    <t>“PRESTACIÓN DE SERVICIOS PROFESIONALES PARA APOYAR JURÍDICAMENTE LA EJECUCIÓN DE LAS ACCIONES REQUERIDAS PARA EL TRÁMITE E IMPULSO PROCESAL DE LAS ACTUACIONES CONTRAVENCIONALES Y/O QUERELLAS QUE CURSEN EN LAS INSPECCIÓN DE POLICÍA DE LA LOCALIDAD DE LA CANDELARIA</t>
  </si>
  <si>
    <t>FDLC-CPS-186-2020</t>
  </si>
  <si>
    <t>CO1.PCCNTR.1949354</t>
  </si>
  <si>
    <t>1. Suscribir oportunamente el acta de inicio y el acta de liquidación del contrato, conjunta-mente con el/la supervisor/a del mismo, cuando corresponda.
2. Entregar al supervisor los documentos elaborados en cumplimiento de las obligaciones contractuales y archivos a su cargo, organizados, rotulados y almacenados, atendiendo los estándares y directrices de gestión documental, sin que ello implique exoneración de la responsabilidad a que haya lugar en caso de irregularidades. (Artículo 15 de la Ley 594 de 2000), así como los informes requeridos sobre las actividades realizadas durante la ejecución del mismo.
3. Aplicar los lineamientos establecidos en el sistema de gestión de la Secretaria Distrital de Gobierno.
4. Mantener estricta reserva y confidencialidad sobre la información que conozca por causa o con ocasión del contrato, así como, respetar la titularidad de los derechos de autor, en relación con los documentos, obras, creaciones que se desarrollen en ejecución del con-trato.
5. Dar estricto cumplimiento al Ideario Ético del Distrito expedido por la Alcaldía Mayor de Bogotá D.C., así como a todas las normas que en materia de ética y valores expedida la Secretaria Distrital de Gobierno en la ejecución del contrato.
6. Acompañar al Alcalde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Asistir a las reuniones a las que sea citado o designado, para la atención de los asuntos relacionados con el objeto contractual.
8. Presentar informe mensual de las actividades realizadas en cumplimiento de las obliga-ciones pactadas.
9. Entregar, mensualmente, el archivo de los documentos suscritos que haya generado en cumplimiento del objeto y obligaciones contractuales.
10. Las demás que se le asignen y que surjan de la naturaleza del Contrato.</t>
  </si>
  <si>
    <t>El contrato que se pretende celebrar, tendrá por objeto la “PRESTACIÓN DE SERVICIOS DE APOYO Y ASISTENCIA ADMINISTRATIVA A LA GESTION DE LA JUNTA ADMINISTRADORA LOCAL DE LA CANDELARIA”</t>
  </si>
  <si>
    <t>FDLC-CPS-187-2020</t>
  </si>
  <si>
    <t>CO1.PCCNTR.1949054</t>
  </si>
  <si>
    <t>1. Apoyar a la Junta Administradora Local en el proceso de transcripción y actualización de las actas generadas por la Corporación dentro de su ejercicio.
2. Apoyar en la atención a la comunidad, telefónica y personalmente, dando solución a las diferentes inquietudes, a fin de descongestionar la oficina de la Junta Administradora Local
3. Apoyar las actividades de tipo asistencial tales como clasificación, organización y foliación de los documentos que le sean asignados, dentro de la Junta Administradora Local, acatando el cumplimiento de las normas archivísticas.
4. Apoyar la proyección de las solicitudes y respuestas a la correspondencia que se maneja dentro de la Junta Administradora Local.
5. Garantizar el cumplimiento de los términos legales para el trámite de respuesta de la correspondencia que le ha sido asignada.
6. Realizar acompañamiento al Supervisor del Contrato en actividades que le sea convocado.
7. Asistir a las reuniones que se le cite con la puntualidad requerida por parte del Supervisor del Contrato.
8. Las demás que le indique la Supervisión del Contrato y que se deriven o tengan relación con la naturaleza y objeto del Contrato.</t>
  </si>
  <si>
    <t>“PRESTACIÓN DE SERVICIOS PROFESIONALES AL ÁREA DE GESTIÓN DE DESARROLLO LOCAL DE LA ALCALDÍA LOCAL DE LA CANDELARIA PARA LA FORMULACIÓN Y APOYO TÉCNICO EN EL SEGUIMIENTO DE PLANES, POLÍTICAS, PROGRAMAS Y PROYECTOS EN EL MARCO DE LA DISCUSIÓN SOBRE DEL NUEVO PLAN DE DESARROLLO Y SU IMPLEMENTACIÓN</t>
  </si>
  <si>
    <t>FDLC-CPS-188-2020</t>
  </si>
  <si>
    <t>CO1.PCCNTR.1949606</t>
  </si>
  <si>
    <t>1. Apoyar con el suministro de información requerida para el diagnóstico y formulación de los proyectos de inversión local de conformidad al Plan de Desarrollo Distrital.
2. Apoyar en la consolidación de las propuestas de programas y coordinación intersectorial para la formulación del plan de desarrollo.
3. Acompañar y apoyar en la elaboración de los documentos técnicos y estadísticos para la comprensión de las dinámicas y necesidades en materia de gestión pública de la localidad.
4. Coadyuvar en la implementación territorial de las estrategias que adelante el área de gestión de desarrollo local en materia de planeación territorial.
5. Apoyar la supervisión e interventoría de contratos y/o convenios que le sean designados por el Alcalde(sa) Local, conforme con lo establecido en el Manual de Supervisión e Interventoría de la Secretaría Distrital de Gobierno.
6. Asistir y concertar reuniones o actividades con entidades locales, distritales, nacionales y organizaciones locales para tratar temas relacionados con el nuevo plan de desarrollo local como aproximación a la ciudadanía la construcción del nuevo contrato social y ambiental.7. Atender los requerimientos formulados por las partes interesadas, en el Aplicativo de Gestión Documental-AGD de la Secretaría Distrital de Gobierno, frente a temas de gestión ambiental externa.
8. Asistir a las reuniones a las que sea citado o designado, para la atención de los asuntos relacionados con el objeto contractual.
9. Todo lo demás que se derive de la naturaleza del Contrato y se requieran por el fondo en desarrollo de la función legal y jurídica.</t>
  </si>
  <si>
    <t>NELSON JAVIER GARAVITO CASTILLO</t>
  </si>
  <si>
    <t>KR 54 64 A 45 TO 7 APTO 401</t>
  </si>
  <si>
    <t>nelsonjaviergc@gmail.com</t>
  </si>
  <si>
    <t>FDLC-CPS-189-2020</t>
  </si>
  <si>
    <t>CO1.PCCNTR.1949418</t>
  </si>
  <si>
    <t>1. Apoyar con el suministro de información requerida para el diagnóstico y formulación de los proyectos de inversión local de conformidad al Plan de Desarrollo Distrital.
2. Apoyar en la consolidación de las propuestas de programas y coordinación intersectorial para la formulación del plan de desarrollo.
3. Acompañar y apoyar en la elaboración de los documentos técnicos y estadísticos que se deriven de la implementación del Plan de Desarrollo, así como en la planeación y formulación de planes y proyectos que permitan la ejecución del plan de desarrollo.
4. Apoyar en el seguimiento del cumplimiento de las metas establecidas en el Plan de Desarrollo.
5. Coadyuvar en la implementación territorial de las estrategias que adelante el área de gestión de desarrollo local en materia de planeación territorial.
6. Apoyar la supervisión e interventoría de contratos y/o convenios que le sean designados por la Alcaldesa Local.
7. Asistir y concertar reuniones o actividades con entidades locales, distritales, nacionales y organizaciones locales que se relacionen con el objeto contractual, para la consolidación del Plan de Desarrollo.
8. Atender los requerimientos formulados por las partes interesadas, en el Aplicativo de Gestión Documental-AGD de la Secretaría Distrital de Gobierno, frente a temas de gestión ambiental externa.
9. Apoyar en los asuntos relacionados con la planeación para la ejecución del Plan de Desarrollo en los próximos años, así como las adquisiciones de la próxima vigencia.
10. Todo lo demás que se derive de la naturaleza del contrato y se requieran por el FDLC en desarrollo de la función legal y jurídica.</t>
  </si>
  <si>
    <t>PROFESIONAL EN DERECHO Y ADMINISTRACION PUBLICA ESP. EN GERENCIA INTEGRAL DE LA CALIDAD</t>
  </si>
  <si>
    <t>FDLC-CPS-190-2020</t>
  </si>
  <si>
    <t>CO1.PCCNTR.1956615</t>
  </si>
  <si>
    <t>1. Articular y coordinar con la comunidad y/o entidades distritales estrategias e implementación del código de policía y/o Juntas Zonales de Seguridad.
2. Realizar capacitaciones con comunidad de la localidad en temas relacionados con el código de policía y/o Juntas Zonales de Seguridad.
3. Desarrollar programas comunitarios y/o actividades pedagógicas de convivencia en la localidad La Candelaria.
4. Apoyar al Alcalde Local en todos los trámites administrativos y jurídicos relacionados con los despachos comisorios ordenados por autoridad competente.
5. Brindar a la Alcaldía Local acompañamiento y asesoría en temas del Código de Policía de acuerdo a todos los eventos y actividades de aglomeraciones y manifestaciones que no estén contempladas en el Decreto 599 de 2013.
6. Proponer, participar, analizar, revisar y coordinar con las organizaciones sociales locales y las entidades distritales los asuntos relacionados con la creación de los Frentes de Seguridad en la localidad e iniciativas locales de prevención de las conflictividades, las violencias y el delito.
7. Proyectar respuesta a las peticiones de comunidad y entes de control que le sean asignadas de conformidad con los términos establecidos por la normatividad.
8. Proyectar respuestas en las acciones de grupo, de tutela y populares que se presenten en el marco de las labores asignadas al Grupo de Gestión Policiva.
9. Elaborar las respuestas de correspondencia que le sea asignada a través del aplicativo Orfeo.
10. Realizar acompañamiento al supervisor del contrato en actividades que desarrolle el Fondo en la ejecución de sus actividades.
11. Asistir a las reuniones que se le cite con la puntualidad requerida.
12. Las demás que se le asignen y que surjan de la naturaleza del contrato.</t>
  </si>
  <si>
    <t>APOYAR JURÍDICAMENTE LA EJECUCIÓN DE LAS ACCIONES REQUERIDAS PARA LA DEPURACIÓN DE LAS ACTUACIONES ADMINISTRATIVAS QUE CURSAN EN LA ALCALDÍA LOCAL</t>
  </si>
  <si>
    <t>FDLC-CPS-191-2020</t>
  </si>
  <si>
    <t>CO1.PCCNTR.1956358</t>
  </si>
  <si>
    <t>1. Clasificar los expedientes asignados por vigencia y tipologías: Espacio público, funcionamiento de establecimientos de comercio Ley 232 de 1995 y obras urbanísticas, según la norma que regule cada tipología.
2. Proyectar los actos administrativos correspondientes, conforme con la normatividad vigente, que permitan decidir, depurar y dar cierre a los trámites procesales represados y presentarlos al Profesional que cumpla con el rol de supervisión estratégica de depuración e impulso procesal local de la Alcaldía Local, para su revisión.
3. Revisar jurídicamente los expedientes asignados, emitir el respectivo concepto de acuerdo con el análisis realizado y para establecer la actuación jurídica a seguir conforme con la naturaleza del proceso sancionatorio.
4. Remitir a la instancia competente el expediente físico para su respectivo trámite.
5. Analizar y determinar los expedientes asignados a partir de las causales de caducidad y/o prescripción y/o pérdida de fuerza de ejecutoria del acto administrativo.
6. Ajustar los proyectos de actos administrativos a partir de las observaciones y/o modificaciones sugeridas al Profesional que cumpla con el rol de supervisión estratégica de depuración e impulso procesal local de la Alcaldía, o quien este designe.
7. Elaborar en el formato definido un resumen ejecutivo de lo actuado en los expedientes que por razones legales no se archivaron.
8. Apoyar en los trámites necesarios a la Alcaldía Local para surtir el trámite de notificación personal y mediante edicto de los actos administrativos y decisiones, en los términos de la Ley 1437 de 2011.
9. Registrar en el Aplicativo “SI ACTUA” el trámite realizado de los expedientes asignados, con el fin de dar el cierre respectivo.
10. Asistir a las reuniones a las que sea citado o designado, para la atención de los asuntos relacionados con el objeto contractual.
11. Presentar informe mensual de las actividades realizadas en cumplimiento de las obligaciones pactadas.
12. Entregar, mensualmente, el archivo de los documentos suscritos que haya generado en cumplimiento del objeto y obligaciones contractuales.
13. Las demás que se le asignen y que surjan de la naturaleza del Contrato.</t>
  </si>
  <si>
    <t>PRESTACIÓN DE SERVICIOS TECNICOS DE APOYO A LA OFICINA DEL ALMACEN DEL FONDO DE DESARROLLO LOCAL LA CANDELARIA.</t>
  </si>
  <si>
    <t>JUAN CARLOS PUENTES NARVAEZ</t>
  </si>
  <si>
    <t>CRA. 85  86 15 PISO 2</t>
  </si>
  <si>
    <t>juca1512@hotmail.com</t>
  </si>
  <si>
    <t>FDLC-CPS-192-2020</t>
  </si>
  <si>
    <t>CO1.PCCNTR.1956584</t>
  </si>
  <si>
    <t>1. Apoyar en la recepción y entrega de los elementos a cargo del almacén, solicitados por las diferentes áreas del Fondo de Desarrollo Local La Candelaria, por las Juntas de Acción Comunal o demás entidades en calidad de préstamo cumplimiento con el procedimiento establecido para ello y validar si devolución oportuna.
2. Asistir la validación de la documentación soporte para realizar los ingresos y salidas simultáneas que hacen parte de la ejecución de los diferentes proyectos del Fondo de Desarrollo Local y registrar en el sistema SICAPITAL las actas de verificación con cada uno de los elementos validados.
3. Asistir la validación de la documentación soporte de los ingresos correspondientes a elementos de consumo y devolutivos para el funcionamiento de la entidad, y registrarlos en el sistema SICAPITAL debidamente soportados.
4. Asistir la validación de la documentación soporte de las salidas de elementos por diferentes conceptos (traslado de responsable, entrega por Comodatos, consumo por las diferentes áreas entre otras; las cuales deben ser registradas en el sistema SICAPITAL debidamente soportados.
5. Apoyar al Almacenista en el cierre contable del Almacén mensual del Sistema SICAPITAL con las respectivas conciliaciones y transmitir la información al área de Contabilidad oportunamente con un sistema actualizado.
6. Apoyar al Supervisor en el seguimiento del inventario de los bienes muebles e inmuebles a cargo del Fondo de Desarrollo Local La Candelaria,
7. Mantener el archivo actualizado de los procesos relacionados con la gestión documental en los procesos de entrada y salida de información a la entidad.
8. Apoyar al Almacenista en la coordinación y registro del préstamo de implementos de video y sonido a las diferentes áreas de la entidad, Casas Comunitarias y entidades distritales que lo requieran.
9. Elaborar y responder oportunamente los de los derechos de petición y demás solicitudes asignadas que le sea asignada a través del aplicativo Orfeo.
10. Realizar acompañamiento al Supervisor del contrato en actividades que desarrolle el Fondo de Desarrollo Local en la ejecución de su misionaria.
11. Las demás que le indique la Supervisión del Contrato y que se deriven o tengan relación con la naturaleza y objeto del Contrato.</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</si>
  <si>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</si>
  <si>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FDLC-CPS-193-2020</t>
  </si>
  <si>
    <t>CO1.PCCNTR.1956580</t>
  </si>
  <si>
    <t>1. Coordinar la implementación de la Política Publica de Mujeres y Equidad de género, a nivel local. 2. 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 3. Efectuar la planeación, gestión, convocatoria, acompañamiento y seguimiento a la participación e instancias de las mujeres y de enfoque de género, en vía de fortalecer sus procesos de participación, representación e incidencia en la dinámica a nivel local. 4. Servir de enlace entre las instancias de mujeres y de enfoques diferenciales, con las autoridades locales, a fin de visibilizar sus demandas y propuestas para garantizar el ejercicio de sus derechos. 5. Asegurar la coordinación interinstitucional para los temas relacionados con la PPMEYG y mantener constante articulación con la Secretaría Distrital de la Mujer. 6. Orientar y liderar la construcción de acciones locales encaminadas a visibilizar los derechos de las mujeres en sus diferencias y diversidad. 7. Las demás que surjan en la ejecución del contrato y que se relacionen con el objeto contractual</t>
  </si>
  <si>
    <t>“PRESTACION DE SERVICIOS PROFESIONALES AL ÁREA DE GESTIÓN DE DESARROLLO LOCAL DE LA ALCALDÍA LOCAL DE LA CANDELARIA PARA EL SEGUIMIENTO JURIDICO DE LOS PROYECTOS DE INFRAESTRUCTURA, ASÍ COMO LOS DEMÁS ASUNTOS CONTRACTUALES QUE SE REQUIERAN”</t>
  </si>
  <si>
    <t>JUAN DAVID CARDENAS CABEZA</t>
  </si>
  <si>
    <t>CRA 81 B 17 80 APTO 1207</t>
  </si>
  <si>
    <t>abg.juancardenas@gmail.com</t>
  </si>
  <si>
    <t>FDLC-CPS-194-2020</t>
  </si>
  <si>
    <t>CO1.PCCNTR.1956396</t>
  </si>
  <si>
    <t>13011502180000001391.</t>
  </si>
  <si>
    <t>OSCAR FONSECA</t>
  </si>
  <si>
    <t>1. Apoyar la revisión jurídica de los documentos técnicos de respuesta a los requerimientos de cada uno de los sectores distritales relacionados con infraestructura. 2. Apoyar en la realización del seguimiento jurídico a los procesos de infraestructura de los espacios comunitarios, malla vial y en general todos los procesos de infraestructura civil de la entidad. 3. Apoyar jurídicamente en la presentación y seguimiento de los proyectos, conforme las líneas de inversión local, políticas públicas de la entidad y de cada uno de los sectores Distritales. 4. Apoyar al área técnica en los aspectos jurídicos que se requieran para proyectar, presentar y rendir lo informes que solicite el Fondo, entes de control y/o comunidad de forma oportuna, veraz y clara sobre el estado de las infraestructuras de obra civil y demás procesos de ingeniería civil que ejecute el Fondo. 5. Proyectar, presentar y dar contestación a los derechos de petición y solicitudes de la comunidad, entes de control en general relacionados con los proyectos bajo su gestión con apoyo del área técnica. Para lo cual deberá proyectar y remitir oportunamente la información necesaria en los tiempos requeridos, así como elaborar las respuestas de correspondencia que le sea asignada a través del aplicativo Orfeo. 6. Acompañar y realizar seguimiento jurídico en las diferentes reuniones, mesas de trabajo, visitas técnicas y jornadas convocadas por las Entidades, comunidades y la alcaldía que se den en desarrollo de los procesos de apoyo a la supervisión, seguimiento y control de los proyectos locales o bajo seguimiento, ejecución y gestión del fondo.
7. Apoyar a la oficina de contratación en otras actividades requeridas por el apoyo a la
supervisión: actas de liquidación, contratos de prestación de servicios, entre otros.
8. Apoyar en el acompañamiento jurídico al apoyo a la supervisión y Supervisor del Contrato en actividades que desarrolle el Fondo en la ejecución de sus actividades.
9. Efecturar actividades de apoyo a la supervisión legal y/o jurídica de los convenios y
/o contratos que le sean asignados por el Alcalde Local,
10. Las demás que le sean asignadas por el supervisor y/o apoyo a la supervisión que se
deriven de la naturaleza del contrato</t>
  </si>
  <si>
    <t>ABOGADO ESPECIALISTA EN CONTRATACION ESTATAL</t>
  </si>
  <si>
    <t>PRESTACIÓN DE SERVICIOS PROFESIONALES AL AREA DE GESTION DE DESARROLLO LOCAL EN LA FORMULACIÓN, PRESENTACIÓN, EVALUACIÓN, SEGUIMIENTO Y APOYO EN LOS REQUERIMIENTOS DE LOS PROYECTOS DE INFRAESTRUCTURA Y OBRAS CIVILES QUE DESARROLLE LA ALCALDÍA LOCAL DE LA CANDELARIA A TRAVES DEL AREA DE PLANEACIÓN</t>
  </si>
  <si>
    <t>PAOLA ANDREA MAHECHA QUINTERO</t>
  </si>
  <si>
    <t>AV CRA 19 98 21 APTO 302</t>
  </si>
  <si>
    <t>pamqui76@gmail.co</t>
  </si>
  <si>
    <t>FDLC-CPS-195-2020</t>
  </si>
  <si>
    <t>CO1.PCCNTR.1956658</t>
  </si>
  <si>
    <t>1. Brindar apoyo para realizar planeación, formulación, evaluación, seguimiento y control de los proyectos de inversión local que le sean asignado y que estén contemplados en el Plan de Desarrollo Local 2016-2020, conforme las líneas de inversión local, políticas públicas y requerimientos técnicos de cada uno de los sectores distritales relacionados con infraestructura,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Ejecutar todas las actividades en los temas relacionados con seguimiento revisión, estructuración de obras civiles, ya sea infraestructura de los espacios comunitarios, malla
vial y/o gestión del riesgo por procesos de remoción en masa y en general todos los procesos de infraestructura civil de la entidad.
3. Apoyar en la presentación y seguimiento de los proyectos, conforme las líneas de inversión local, políticas públicas y requerimientos técnicos de la entidad y de cada uno de los
sectores Distritales.
4. Proyectar, presentar y rendir los informes que requiera el Fondo, entes de control y/o
comunidad de forma oportuna, veraz y clara sobre el estado de las infraestructuras de
obra civil y demás procesos de ingeniería civil que ejecute el Fondo.
5. Proyectar, presentar y dar contestación a los derechos de petición y solicitudes de la
comunidad, entes de control en general relacionados con los proyectos bajo su gestión.
Para lo cual deberá proyectar y remitir oportunamente la información necesaria en los
tiempos requeridos, así como elaborar las respuestas de correspondencia que le sea
asignada a través del aplicativo Orfeo.
6. Efectuar actividades administrativas, técnicas y operativas necesarias que se le asignen
de acuerdo con los requerimientos de planeación, organización, coordinación y control
de los servicios, procesos, planes y programas a cargo del grupo de gestión administrativa y financiera.
7. Asistir a la Administración Local en las diferentes reuniones, mesas de trabajo, visitas
técnicas y jornadas convocadas por las Entidades, comunidades y la alcaldía que se den
en desarrollo del proceso de apoyo a la supervisión, seguimiento y control de los proyectos locales o bajo seguimiento, ejecución y gestión del fondo.
8. Brindar acompañamiento al Supervisor del Contrato en actividades que desarrolle el
Fondo en la ejecución de sus actividades.
9. Ejercer actividades de apoyo a la supervisión de los convenios y /o contratos que le sean
designados por la Alcaldesa Local.
10. Brindar apoyo en la realización de las liquidaciones de los procesos a cargo de su apoyo y/o supervisión, así como las designadas por la Alcaldesa Local.
11. Hacer visitas periódicas a las obras adelantadas por los contratistas de obra del Fondo,
con el fin de verificar que la ejecución del proyecto se esté cumpliendo con lo estipulado
en las normas y especificaciones técnicas vigentes del contrato.
12. Las demás que le sean asignadas por el supervisor y/o apoyo a la supervisión que se
deriven de la naturaleza del contrato.</t>
  </si>
  <si>
    <t>INGENIERA CIVIL ESP. EN DISEÑO Y CONSTRUCCION DE VIAS Y AEROPISTAS</t>
  </si>
  <si>
    <t>PRESTACIÓN DE SERVICIOS PROFESIONALES AL ÁREA DE GESTIÓN DE DESARROLLO LOCAL DE LA ALCALDÍA LOCAL DE LA CANDELARIA EN TEMAS RELACIONADOS CON LAS DISTINTAS ACTUACIONES QUE ADELANTEN LOS ÓRGANOS DE CONTROL Y VIGILANCIA EN EL MARCO DE LAS AUDITORÍAS, ACTUACIONES ESPECIALES DE FISCALIZACIÓN Y DEMÁS ACTIVIDADES EN LAS QUE SE EVALÚE Y VIGILE LA GESTIÓN DE LA ENTIDAD</t>
  </si>
  <si>
    <t>AMELIA PAOLA TONCON ESPINDOLA</t>
  </si>
  <si>
    <t>CR 81 B 19 B 80 IN 7 AP 204</t>
  </si>
  <si>
    <t>atoncon@gmail.com</t>
  </si>
  <si>
    <t>FDLC-CPS-196-2020</t>
  </si>
  <si>
    <t>CO1.PCCNTR.1966678</t>
  </si>
  <si>
    <t>1 MES 28 DÍAS</t>
  </si>
  <si>
    <t>29 DÍAS</t>
  </si>
  <si>
    <t>1. Elaborar análisis que incluyan conceptos, recomendaciones y/o sugerencias con el fin de acompañar y apoyar a la entidad en materia de gestión y responsabilidad. 2. Apoyar al área de gestión de desarrollo local en la proyección y/o revisión de las respuestas, informes y requerimientos solicitados por órganos de control y vigilancia. 3. Identificar los riesgos a través de las auditorias de seguimiento y generar las recomendaciones que sean necesarias para el mejoramiento de los procesos. 4. Apoyar a los equipos de trabajo en la formulación de planes de mejoramiento que se requieran en la entidad. 5. Apoyar, verificar y realizar seguimiento a las acciones que aseguren razonablemente el cumplimiento de las disposiciones legales y las políticas institucionales por parte de las dependencias de la entidad. 6. Elaborar informes de gestión encaminados a evitar mejorar los planes, procesos, actividades y tareas que desarrolla la entidad. 7. Participar activamente en las mesas de trabajo convocadas por el Despacho, entidades y entes de control y vigilancia fiscal. 8. Absolver de manera oportuna las consultas que le sean presentadas por los funcionarios y contratistas de la entidad o el supervisor del contrato con relación al objeto de este. 9. Analizar, conceptuar y apoyar en la gestión de los procesos disciplinarios y/o fiscales contra la entidad originados en informes de auditoría emitidos por las Contraloría General de la República o demás requerimientos de entes de control. 10. Apoyar en la supervisión de los contratos y convenios que le sean designados por la alcaldesa local. 11. Todas las demás que le sean solicitadas y estén relacionadas por el objeto contractual.</t>
  </si>
  <si>
    <t>ABOGADA ESP. DERECHO ADMINISTRATIVO</t>
  </si>
  <si>
    <t>“PRESTAR SERVICIOS DE APOYO TECNICO EN LA EMISORA A CARGO DEL FONDO DE DESARROLLO LOCAL LA CANDELARIA</t>
  </si>
  <si>
    <t>ZULAY ANDREA SALINAS TRONCOSO</t>
  </si>
  <si>
    <t>CR 2 16 A 38 TO 3 AP 1604 CON TORRES GONZALO JIMENEZ DE QUESADA</t>
  </si>
  <si>
    <t>3 2 0 4 1 5 8 9 7 1</t>
  </si>
  <si>
    <t>ZULAYSALINAS@YAHOO.COM</t>
  </si>
  <si>
    <t>FDLC-CPS-197-2020</t>
  </si>
  <si>
    <t>CO1.PCCNTR.1966767</t>
  </si>
  <si>
    <t>1 MES 27 DÍAS</t>
  </si>
  <si>
    <t>1. Apoyar en la Administración y garantizar el buen funcionamiento del sistema de radio Candelaria On- Line. 2. Brindar apoyo en la Planeación, coordinación y concretar estrategias de difusión y divulgación, para dar a conocer ampliamente las actividades, programas y/o proyectos, adelantados por la comunidad de La Candelaria en sus instancias de participación de conformidad con las directrices de la Alcaldía Local. 3. Llevar a cabo labores técnicas, administrativas y de soporte que requieran en el área apoyando la autonomía e independencia de las organizaciones, instancias y expresiones sociales. 4. A través del sistema de radio Candelaria On-Line, brindar asistencia soporte operativo y coordinación Las iniciativas de desarrollo social que pueden ser apoyadas por la Alcaldía acogerán temas relacionados con: pandillas juveniles, brechas de género, diversidades sexuales y de género, etnicidades, fortalecimiento de identidades, crónicas barriales, teatro de calle, memorias de vida, cine clubes barriales, intercambios gastronómicos, concursos de embellecimiento y ornato barrial (mejoramiento de fachadas y antejardines), bici recorridos guiados, encuentros ínter-generacionales, culturas vivas sobre el espacio público, protección y bienestar animal, turismo urbano, buenos vecinos, ambientes saludables y derechos étnicos. 5. Desarrollar la transmisión de campañas, programas, cuñas y demás productos informativos dirigidos a la comunidad en temas de emprendimiento y gestión de proyectos comunales y comunitarios, convivencia, solución de conflictos, promoción de la participación, liderazgo y fortalecimiento de las mismas organizaciones. 6. El contratista se obliga con el Fondo de Desarrollo Local a presentar copia en formato sonoro de las emisiones realizadas en el Sistema Radio Candelaria y de la rotación de cuñas según periodo facturado. 7. Garantizar la emisión permanente de la emisora local a través de la transmisión en vivo y/o empleando herramientas de pregrabado, informando sobre los procesos de la Alcaldía Local, cuñas radiales, música desconcentración y estructura administrativa del Distrito Capital. Planeación participativa en el Distrito Capital. Instancias y Mecanismos de participación ciudadana y comunitaria. Gobierno abierto, rendición de cuentas y control social. Valores ciudadanos y reconocimiento del espacio público. 8. Desempeñar las demás actividades adicionales que le sean asignadas y estén directamente relacionadas con la naturaleza del presente contrato. 9. Apoyar al equipo de prensa en el cubrimiento y difusión de eventos institucionales 10. Conocer y cumplir las normas relacionadas con gestión de calidad aplicables a la
actividad desarrollada.
11. Las demás que le sean asignadas por el supervisor y/o apoyo a la supervisión que se
deriven de la naturaleza del contrato.</t>
  </si>
  <si>
    <t>INGENIERA DE SISTEMAS ESP. DESARROLLO DE BASE DE DATOS. ESP. SEGURIDAD DE LA INFORMACION</t>
  </si>
  <si>
    <t>“PRESTACIÓN DE SERVICIOS PROFESIONALES ESPECIALIZADOS AL ÁREA DE GESTIÓN DE DESARROLLO LOCAL DE LA ALCALDÍA LOCAL DE LA CANDELARIA PARA APOYAR EL SEGUMIENTO Y EJECUCIÓN DE LOS CONTRATOS Y/O CONVENIOS CELEBRADOS EN EL MARCO DE LA REACTIVACION ECONOMICA”</t>
  </si>
  <si>
    <t>DIEGO FERNANDO ARDILA PLAZAS</t>
  </si>
  <si>
    <t>CR 28 49 A 26 BRR GALERIAS</t>
  </si>
  <si>
    <t>3 1 4 4 9 2 2 4 2 3</t>
  </si>
  <si>
    <t>difearpla@hotmail.com</t>
  </si>
  <si>
    <t>FDLC-CPS-198-2020</t>
  </si>
  <si>
    <t>CO1.PCCNTR.1966771</t>
  </si>
  <si>
    <t>1. Apoyar a la alcaldesa local en la implementación de los planes y la ejecución de los contratos y convenios celebrados por el FDLC, especialmente los suscritos en el marco de la reactivación económica local. 2. Brindar apoyo coordinando los eventos realizados por la alcaldía local, así como también a los contratistas encargados de apoyar las medidas y proyectos de reactivación económica. 3. Brindar apoyo en la supervisión de contratos y/o convenios que le sean designados por la alcaldesa local. 4. Apoyar en la construcción de una metodología que permita realizar seguimiento –de manera eficiente- a los contratos de la estrategia de reactivación económica en la localidad. 5. Apoyar la elaboración y presentación de informes a los diferentes organismos de control, incluido derechos de petición, proposiciones del Concejo de Bogotá, Requerimientos de la Contraloría Distrital, Solicitudes y requerimientos de la Junta Administradora Local, comunidad en general y los demás entes públicos que requieran información. 6. Brindar lineamientos y emitir conceptos al Fondo de Desarrollo Local en materia contractual. 7. Apoyar en la consolidación de las propuestas de programas y coordinación intersectorial para la suscripción y seguimiento a la ejecución de los instrumentos jurídicos que se suscriban con ocasión de la reactivación económica a nivel local. 8. Articular y ser enlace para la coordinación interinstitucional entre las entidades del nivel central y del nivel local que tienen incidencia en la estrategia de reactivación económica en la localidad. 9. Asistir a las reuniones a las que sea citado o designado, para la atención de los asuntos relacionados con el objeto contractual. 10. Las demás que se le asignen y que surjan de la naturaleza del contrato.</t>
  </si>
  <si>
    <t>ABOGADO MAESTRIA DERECHO</t>
  </si>
  <si>
    <t>El contrato que se pretende celebrar tendrá por objeto: PRESTACIÓN DE SERVICIOS PROFESIONALES PARA APOYAR Y FORTALECER LA OFICINA DE PRESUPUESTO DEL FONDO DE DESARROLLO LOCAL EN LAS GESTIONES ADMINISTRATIVAS Y
FINANCIERAS DE LA ENTIDAD</t>
  </si>
  <si>
    <t>FDLC-CPS-199-2020</t>
  </si>
  <si>
    <t>CO1.PCCNTR.1973818</t>
  </si>
  <si>
    <t>1 MES 25 DÍAS</t>
  </si>
  <si>
    <t>1. Apoyar la revisión en los aspectos tributario y financiero a los proyectos o contratos del Fondo de Desarrollo de La Candelaria. 2. Apoyar la Liquidación de Impuestos de los contratos celebrados con el Fondo de Desarrollo de La Candelaria. 3. Apoyar la realización de registros en los aplicativos contables de obligatorio cumplimiento 4. Apoyar la consolidación de la información financiera de las obligaciones por pagar por
parte de las oficinas de Presupuesto, junto con el Área De Contabilidad, Tesorería y
Contratación.
5. Apoyar la preparación y respuesta de documentos con el fin de dar respuesta a derechos de petición y correspondencia en general que correspondan a la información presupuestal del FDLC.
6. Apoyar el proceso de pagos en el aplicativo OPGET de los contratos vigentes del Fondo
de Desarrollo de La Candelaria.
7. Apoyar el manejo del aplicativo PREDIS para la elaboración y afectación de certificados
de disponibilidad presupuestal y certificados de registro presupuestal de las solicitudes
realizadas durante la ejecución del contrato
8. Apoyar la realización y respuesta de informes o reportes contables y presupuestales
que sean requeridos durante la vigencia de este contrato.
9. Asistir a reuniones de seguimiento de planes de mejoramiento, comités, actualizaciones
y las demás cuando se requiera su participación técnica administrativa y financiera en
temas contables.
10. Asistir a las reuniones de capacitación y trabajo que se desarrollen con relación con el
objeto del contrato y representar a la Alcaldía en los eventos que se le deleguen.
11. Apoyar el diligenciar los formatos establecidos en el área contable por la contraloría SIVICOF para su aprobación por el responsable del área.
12. Apoyar la consolidación mensual de los pagos e información de los beneficiarios para
ser entrega a la DIAN de acuerdo con los parámetros de la información exógena.
13. Cumplir con la sistematización de la entrada diaria de correspondencia asignada, así
como, del control de los tiempos de salida de las respuestas a la misma, cumpliendo con
los plazos, términos y condiciones, constitucionales, legales y reglamentarias al tramitar
los documentos de su competencia ya sean internos y/o externos con celeridad, imparcialidad, moralidad, economía y respetando el derecho de turno, adjuntando en cada informe de actividades constancia del sistema ORFEO al día.
14. El contratista deberá participar en cada una de las actividades que el Sistema Integrado
de Gestión SIG desarrolle, para lo cual deberá entregar al supervisor y/o apoyo a la supervisión del contrato en su informe de actividades el reporte de la actividad (es) en las
que participo en el período correspondiente según los lineamientos establecidos y realizar la respectiva aplicación.
15. Las demás que le indique la Supervisión del Contrato y que se deriven o tengan relación
con la naturaleza y objeto del Contrato.</t>
  </si>
  <si>
    <t>14 AÑOS</t>
  </si>
  <si>
    <t>“PRESTAR SERVICIOS DE APOYO COMO CONDUCTOR DE LOS VEHICULOS QUE SE ENCUENTRAN A CARGO DEL FONDO DE DESARROLLO LOCAL LA CANDELARIA</t>
  </si>
  <si>
    <t>FDLC-CPS-200-2020</t>
  </si>
  <si>
    <t>CO1.PCCNTR.1973816</t>
  </si>
  <si>
    <t>1 MES 25 DIAS</t>
  </si>
  <si>
    <t>1. Recibir por inventario el vehículo asignado, equipo de seguridad y de carretera. 2. Conducir el vehículo que se le asigne por la entidad, con responsabilidad y cuidados requeridos de acuerdo a los cronogramas de la entidad. 3. Mantener el vehículo adscrito a su cargo en condiciones óptimas, a través de realizar el mantenimiento menor pertinente, para su buen funcionamiento, así como realizar limpieza y chequeo diaria de la maquina antes de salir a terreno. 4. Llevar a cabo las instrucciones e intervenciones diarias del Alcalde Local o Supervisor
del contrato, mediante la ejecución del cronograma de trabajo, con la finalidad de
cumplir el programa conducente al logro de metas.
5. Elaborar la bitácora diaria de actividades, mediante el registro en la planilla de reporte
creada para tal fin.
6. Reportar cualquier novedad respecto a desperfectos, estado general del vehículo e
insumos utilizados, requerimientos de mantenimiento entre otros de los vehículos y/o
maquinarias que deba conducir.
7. Abastecer el vehículo de combustible cumpliendo el procedimiento establecido para
ello.
8. Retirar y guardar el vehículo en el parqueadero que se le indique, para este caso, de la
Alcaldía Local.
9. Mantener vigente las licencias de conducción y libre de cualquier sanción o multa a la
entidad cuando requiera conducir los Vehículos de la entidad.
10. Cumplir con el programa de mantenimiento preventivo, correctivo, de
aprovisionamiento de combustible y llevar los registros correspondientes al uso y
mantenimiento del vehículo.
11. Observar las normas, disposiciones de tránsito, vigencia de la licencia de conducción,
con el fin de dar cumplimiento a todos los reglamentos necesarios para su seguridad,
la de las personas que transporte y del vehículo cuando conduzca vehículos de la
entidad.
12. Informar al Alcalde Local, los accidentes de tránsito y demás percances que se
presenten con el vehículo asignado, rindiendo por escrito, según el caso, información
sobre las circunstancias de los hechos y sus consecuencias.
13. Apoyar en las labores de emergencias en lo que se requiera, de acuerdo a las
instrucciones del Supervisor del Contrato o en su defecto por el Alcalde Local.
14. Transportar al Alcalde Local y/o personas que de acuerdo con las instrucciones
impartidas y las normas establecidas sobre el particular.
15. Asistir a la administración local a las diferentes reuniones y jornadas convocadas por el
Alcalde Local.
16. Las demás que le indique la Supervisión del Contrato y que se deriven o tengan
relación con la naturaleza y objeto del Contrato.</t>
  </si>
  <si>
    <t>FABIO ALBERTO MOLINA GUTIERREZ</t>
  </si>
  <si>
    <t>KR 26 CL 42 S 70</t>
  </si>
  <si>
    <t>fabiog04@yahoo.es</t>
  </si>
  <si>
    <t>FDLC-CPS-201-2020</t>
  </si>
  <si>
    <t>CO1.PCCNTR.1973919</t>
  </si>
  <si>
    <t>APOYAR LA FORMULACIÓN, EJECUCIÓN, SEGUIMIENTO Y MEJORA CONTINUA DE LAS HERRAMIENTAS QUE CONFORMAN LA GESTIÓN AMBIENTAL INSTITUCIONAL DE LA ALCALDÍA LOCAL.”</t>
  </si>
  <si>
    <t>FDLC-CPS-202-2020</t>
  </si>
  <si>
    <t>CO1.PCCNTR.1973763</t>
  </si>
  <si>
    <t>1 MES 20 DIAS</t>
  </si>
  <si>
    <t xml:space="preserve">1. Realizar la formulación, evaluación y seguimiento de los programas ambientales que componen el Plan Institucional de Gestión Ambiental -PIGA. 2. Planear y organizar las actividades propias del Plan Institucional de Gestión Ambiental - PIGA, así como ejecutar controles operacionales a los impactos ambientales generados por la Alcaldía Local, de acuerdo con la normatividad vigente y los requerimientos institucionales. 3. Acompañar en la formulación, seguimiento y actualización del Plan Ambiental Local – PAL, así como brindar la información requerida para los reportes solicitados por la autoridad ambiental y los entes de control. 4. Realizar la recolección de información y los reportes solicitados o establecidos en la normatividad ambiental por parte de las diferentes entidades distritales, nacionales y entes de control, en lo que respecta a la gestión ambiental institucional. 5. Apoyar al gestor ambiental en la convocatoria y realización de reuniones de los Comités de Gestión Ambiental. 6. Desarrollar jornadas de capacitación y sensibilización, dirigidas a los servidores públicos de la Alcaldía Local y proveedores de bienes y servicios que realicen actividades relacionadas con los aspectos e impactos ambientales significativos. 7. Mantener actualizada la documentación que soporta la gestión ambiental institucional de la Alcaldía Local. 8. Formular, implementar y hacer seguimiento a planes de mejoramiento relacionados con la gestión ambiental de la Alcaldía Local. 9. Apoyar a la Alcaldía Local en la atención de auditorías internas y externas frente a los temas de gestión ambiental institucional 10. Apoyar la elaboración y formulación de estudios previos, para la inclusión en los
procesos contractuales de los criterios de sostenibilidad establecidos en los documentos
guía de la entidad.
11. Realizar inspecciones ambientales a los proveedores de bienes y servicios de la
Alcaldía Local, que realicen actividades relacionadas con aspectos e impactos
ambientales significativos.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
</t>
  </si>
  <si>
    <t>CONSULTORÍA</t>
  </si>
  <si>
    <t>“PRESTAR EL SERVICIO DE INTERMEDIACIÓN DE SEGUROS, ASESORÍA PARA EL MANEJO DEL PROGRAMA DE SEGUROS Y ADQUISICIÓN DE PÓLIZAS PARA LA COBERTURA DEL RIESGO DE LOS BIENES E INTERESES PATRIMONIALES DEL FONDO DE DESARROLLO LOCAL DE LA CANDELARIA, ASÍ COMO DE AQUELLOS POR LOS CUALES SEA O FUERE LEGALMENTE RESPONSABLE Y LA GESTION INTEGRAL DE ADMINISTRACION DE SINIESTROS Y RECLAMACIONES</t>
  </si>
  <si>
    <t>FDLC-CMA-014-2020</t>
  </si>
  <si>
    <t>CO1.NTC.1480332</t>
  </si>
  <si>
    <t xml:space="preserve">12 MESES   </t>
  </si>
  <si>
    <t>SEGUROS</t>
  </si>
  <si>
    <t>PAOLA ANDREA PADILLA</t>
  </si>
  <si>
    <t>: 1. Realizar la intermediación del programa de seguros del Fondo de Desarrollo
Local de La Candelaria. 2. Dar respuesta todas a las solicitudes realizadas por el Fondo de Desarrollo Local de La
Candelaria, dentro de un tiempo máximo de tres (3) días hábiles siguientes a la solicitud de la entidad y en casos
excepcionales y que la entidad lo requieran, en el término de un (1) día hábil. 3. Realizar un diagnóstico al plan de
seguros vigente de la Entidad. 4. Acompañar la formulación del Programa de Seguros del Fondo de Desarrollo Local
de La Candelaria, cuando se requiera. 5. Requerir toda la información necesaria para logar un adecuado
aseguramiento de los riesgos de la entidad. 6. Brindar asesoría competente, objetiva e imparcial, otorgando en todo
momento la máxima importancia a los intereses de la Entidad, asegurándose de no incurrir en conflictos de interés. 7.
Evaluar el plan de seguros que actualmente tiene el Fondo de Desarrollo Local de la Candelaria, dentro de los cinco
(5) días hábiles siguientes al inicio del contrato, en el que se identifique: i) Los bienes o intereses patrimoniales
asegurables, ii) Las sumas a asegurar de los bienes o intereses, la cobertura, análisis de riesgos y vigencia de las
pólizas, y iiii) todas aquellas recomendaciones a que haya lugar. 8. Asesorar en la identificación, evaluación y
clasificación de los riesgos a que estén expuestos el patrimonio y los bienes de la entidad, así como aquellos por los
que en virtud de disposición legal, convencional o contractual estuviere obligado a asegurar, incluyendo la asesoría
en control y prevención de riesgos. 9. Asesorar sobre medidas de protección y prevención adecuadas con el fin de
reducir el riesgo y el costo de las primas de seguros. 10. Presentar una propuesta de asesoría en evaluación y
análisis de riesgos de la entidad y diseñar un programa de administración el cual deberá contener: a) Capacitación
dirigida a usuarios directos de cada una de las pólizas. b) Análisis y actualización del estudio de amenazas y
vulnerabilidad de los inmuebles de la entidad, con sus respectivas recomendaciones. c) estrategias de comunicación
para la divulgación del alcance de las pólizas al interior de la entidad. 11. Asesorar a la entidad en la determinación y
actualización de los valores asegurados, de conformidad con los conceptos de valor de reposición o valor nuevo,
valor comercial y/o valor real. 12. Prestar asesoría técnica y participar en la elaboración de las especificaciones
técnicas y financieras para la contratación del programa de seguros, así como de los pliegos de condiciones del
proceso de selección que adelante el Fondo de Desarrollo Local de la Candelaria, con los criterios técnicos
aplicables y según el estudio de riesgos propio para la selección de compañías de seguros, Así mismo atenderá y
resolverá todas las observaciones e inquietudes que se susciten en el desarrollo del proceso y efectuara una
evaluación de las propuestas con sus respectivos informes, para lo cual es potestativo de la Entidad, acoger o
descartar dichos informes. 13. Informar oportunamente a la entidad sobre las decisiones adoptadas por la
Superintendencia Financiera de Colombia u otros organismos del Estado en materia de seguros y los cambios que
se generen en el mercado de seguros y que de una manera u otra afecten directamente a la entidad. 14. Velar que la
compañía de seguros con quien la Entidad suscriba el contrato de seguros, cumpla con las obligaciones
contractuales que se deriven de la contratación del programa de seguros correspondiente 15. Renunciar a
Comisiones, remuneraciones, pagos en especie y otros valores contingentes derivados del resultado siniestral, el
comportamiento de la cartera, la no presentación de reclamaciones, y/o todas las que le generen conflictos de interés
así sean de uso en la industria. 16. Capacitar a los funcionarios del Fondo de Desarrollo Local de La Candelaria 
Página 5 de 8
CONTRATO DE CONSULTORÍA DE INTERMEDIARIO DE SEGUROS NÚMERO FDLC-CC-203-2020
CELEBRADO ENTRE EL FONDO DE DESARROLLO LOCAL DE LA CANDELARIA Y JARGU S.A.
CORREDORES DE SEGUROS
Alcaldía Local de La Candelaria
Carrera 5 No.12 C -40
Código Postal: 111711
Tel. 3410261 - 3416009
Información Línea 195
GDI - GPD – F0
Versión: 04
Vigencia:
Enero 2020
designados por el supervisor del contrato en materia de seguros, así como en aquellos temas relacionados
directamente con el programa de seguros. 17. Acompañar a la entidad en los procesos de declaratoria de siniestro
que se adelanten en sede administrativa de las garantías únicas de cumplimiento que constituyan los contratistas de
la entidad. 18. Tramitar los siniestros ante la aseguradora contratada por el Fondo de Desarrollo Local de La
Candelaria lo cual comprende otras actividades, el aviso del siniestro, presentación de la reclamación con los
documentos requeridos, seguimiento de la reclamación y asesoría permanente para lograr la efectiva y oportuna
indemnización de acuerdo con las condiciones de la cobertura a afectar, tiempo y cuantía. 19. Reportar cuando sea
requerido por el Fondo de Desarrollo Local de La Candelaria las condiciones en que se encuentran colocadas en
cada una de las pólizas: amparos básicos, cláusulas especiales, determinación de las tasas, primas, reporte de
novedades, renovaciones, modificaciones, vencimientos, indemnizaciones, registro de programas, deducibles,
descuentos y demás posibilidades dentro de la contratación del programa de seguro. 20. Contar con todos los
permisos, licencias y claves necesarias para prestar el servicio de intermediación durante toda la ejecución del
contrato. 21. Establecer y ejecutar planes de contingencia cuando ocurran eventos de fuerza mayor o caso fortuito
que afecten la prestación del servicio de intermediación de seguros. 22. Presentar un informe semestral de
reclamaciones si hay lugar a ello, con la indicación de la fecha de siniestro, cuantía, fecha de pago de siniestro,
fecha de iniciación del trámite ante la aseguradora, número de siniestro, ramo afectado para todos los ramos y para
la póliza de responsabilidad civil de servidores públicos, así como incluir el nombre del servidor afectado 23. Velar
porque la facturación de la compañía aseguradora sea presentada al Fondo de Desarrollo Local de La Candelaria en
forma correcta y oportuna, esto es que la factura cumpla con los requerimientos establecidos en el Código de
Comercio (Valor de la prima neta, el IVA, porcentaje y valor total de la prima) y demás aspectos aplicables. 24.
Revisar las pólizas, anexos y demás documentos expedidos por la compañía de seguros con la que contrate la
entidad, dando su visto bueno a todas las pólizas, certificados de modificación de póliza, anexos, facturas, notas de
crédito, notas débito y en general toda la documentación e información expedida por la Aseguradora con quien el
Fondo de Desarrollo Local de La Candelaria contrate las pólizas que requiera. 25. Controlar los documentos
expedidos por la compañía aseguradora (Particularmente los amparos otorgados, sumas aseguradas, tasas
aplicadas, liquidación de programas verificando que las pólizas, certificados y anexos, se ajusten a lo establecido en
los respectivos pliegos de condiciones y en la propuesta respectiva, así como las disposiciones legales vigentes en
materia de seguros) 26. Realizar inspecciones periódicas a las instalaciones y bienes asegurados, mantener
actualizada la calificación del riesgo y recomendar los correctivos a que haya lugar con el fin de disminuir los riesgos.
27. Informar específicamente sobre las garantías y deberes que debe cumplir la Entidad para cuidar la correcta
operatividad de las pólizas de seguros que sean contratadas, así como las relativas a la conservación del estado del
riesgo y eventuales modificaciones, de las cuales advertirá el intermediario en las visitas de inspección que sean
programadas por el Fondo de Desarrollo Local de La Candelaria en la ejecución del contrato del programa de
seguros 28. Asistir a las reuniones con el personal del equipo de trabajo presentado en la oferta y aceptado por el
Fondo de Desarrollo Local de La Candelaria previa solicitud hecha por el Supervisor del contrato. 29. Mantener y
prestar durante la ejecución del contrato el servicio con el personal mínimo requerido por la entidad de acuerdo al
pliego de condiciones y el ofrecimiento llevado a cabo por el contratista en su oferta. En el evento de cualquier
cambio de personal antes de iniciar el contrato o durante su ejecución, el contratista deberá presentar al Fondo de 
Página 6 de 8
CONTRATO DE CONSULTORÍA DE INTERMEDIARIO DE SEGUROS NÚMERO FDLC-CC-203-2020
CELEBRADO ENTRE EL FONDO DE DESARROLLO LOCAL DE LA CANDELARIA Y JARGU S.A.
CORREDORES DE SEGUROS
Alcaldía Local de La Candelaria
Carrera 5 No.12 C -40
Código Postal: 111711
Tel. 3410261 - 3416009
Información Línea 195
GDI - GPD – F0
Versión: 04
Vigencia:
Enero 2020
Desarrollo Local de La Candelaria las hojas de vida con sus correspondientes soportes quedando entendido que el
personal deberá tener perfiles iguales o superiores a los inicialmente presentados. 30. Guardar reserva sobre toda la
información que maneje, así como aquella a la que tenga acceso que sea de propiedad del Fondo de Desarrollo
Local de La Candelaria. 31. Asesorar al Fondo de Desarrollo Local de La Candelaria en el manejo y control de las
pólizas y garantías que presentan los contratistas, así como los actos administrativos para declarar el incumplimiento
del contrato o para declarar el incumplimiento del contrato o para declarar constituido un siniestro amparado por la
póliza, y realizar las reclamaciones y cobros a las distintas aseguradoras 32. Asesorar, en caso de litigios o conflictos,
al Fondo de Desarrollo Local de La Candelaria, cuando a ello hubiere lugar con relación al contrato de Seguros en
todos sus aspectos.33. Cumplir con el manual de manejo del aplicativo y el código de ética de intermediación de
seguros. 34. Dar cumplimiento a las políticas de bioseguridad establecidas para el manejo adecuado de la pandemia
del coronavirus COVID-19 durante la ejecución del contrato, de conformidad con la Resolución No. 666 del 24 de
abril de 2020 del Ministerio de Salud y Protección Social. 35. Ejecutar todas las actividades que sean necesarias
para lograr un total y fiel cumplimiento del objeto y las obligaciones contratadas, aunque no estén específicamente
señaladas en los documentos del proceso, siempre y cuando las mismas correspondan a la naturaleza y servicio de
intermediación, así como las previstas en el Estatuto Orgánico del Sistema Financiero, en el Código de Comercio y
demás disposiciones legales aplicables a la intermediación de Seguros</t>
  </si>
  <si>
    <t>APOYAR LA GESTION DOCUMENTAL DE LA ALCALDIA LOCAL, ACOMPAÑANDO EL EQUIPO JURIDICO DE DEPURACIÓN EN LAS LABORES OPERATIVAS QUE GENERA EL PROCESO DE IMPULSO DE LAS ACTUACIONES ADMINISTRATIVAS EXISTENTES EN LA ALCALDIA LOCAL DE LA CANDELARIA</t>
  </si>
  <si>
    <t>FDLC-CPS-204-2020</t>
  </si>
  <si>
    <t>CO1.PCCNTR.1986010</t>
  </si>
  <si>
    <t>1- Registrar en una base de datos la información de las entregas de expedientes a cargo de la Alcaldía Local, con el fin de ser asignados a los abogados del equipo jurídico que efectúa la depuración y el impulso procesal dando cumplimiento a la meta Plan de Desarrollo Distrital, 2- Diseñar las bases de datos y registrar en ellas los datos que permitan el control y seguimiento de los autos, resoluciones, visitas técnicas y memorandos generados por los abogados del equipo jurídico en materia de actuaciones administrativas, garantizando el trámite oportuno al interior de la Alcaldía Local, 3-Apoyar todos los procesos administrativos y operacionales que se desarrollen en torno al proyecto de depuraciones impulso procesal que desarrolla la Dirección, en cumplimiento a la meta contenida en el Plan de Desarrollo Distrital, 4-Apoyar el proceso de actualización y/o cargue en el aplicativo SI ACTUA de los documentos, informes, imágenes y anexos relacionados con las actuaciones administrativas existentes en las Alcaldías Locales, 5-Acompañar el proceso de
alistamiento de los expedientes que por su trámite deben ser remitidos al Consejo de Justicia por parte de la Alcaldía
Local, 6-Asistir a las reuniones a las que sea citado o designado, para la atención de los asuntos relacionados con el
objeto contractual, 7-Las demás relacionadas con el objeto del contrato que le asignadas por el Supervisor del
contrato y/o por el profesional de apoyo que guarden relación con el objeto contractuaL</t>
  </si>
  <si>
    <t>28 AÑOS 4 MESES</t>
  </si>
  <si>
    <t>PRESTACIÓN DE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</si>
  <si>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LILIANA CECILIA ROJAS LEON</t>
  </si>
  <si>
    <t>CR 79 19 20 IN 1 AP 1306</t>
  </si>
  <si>
    <t>3 1 0 8 5 7 8 3 4 5</t>
  </si>
  <si>
    <t>rojasleonliliana@hotmail.com</t>
  </si>
  <si>
    <t>LILIANA CECILIA ROJAS LEON CEDIDO A LAURA MARIA HERNANDEZ</t>
  </si>
  <si>
    <t>FDLC-CPS-205-2020</t>
  </si>
  <si>
    <t>CO1.PCCNTR.1986142</t>
  </si>
  <si>
    <t>1 MES 15 DIAS</t>
  </si>
  <si>
    <t>21 DIAS</t>
  </si>
  <si>
    <t>1). Apoyar la gestión y procedimiento en las actividades propias de los procesos de contratación en sus etapas precontractuales, contractuales y pos contractuales, de conformidad con las disposiciones legales sobre la materia, lo cual incluye proyectar y revisar el
aspecto jurídico de los estudios previos, invitaciones y/o pliegos de condiciones que se requieran,
incluyendo respuesta a observaciones, evaluaciones jurídicas, aprobación de pólizas, actas de inicio,
liquidaciones contractuales, etc., así como todos los documentos que se requieran y soliciten en las
diferentes etapas del proceso contractual. 2). Apoyar con los trámites requeridos para la contratación
mediante prestación de servicios profesionales y/o de apoyo a la gestión. 3). Elaborar y presentar los
informes que le sean solicitados, incluyendo los requeridos por los diferentes entes de control y demás
entidades, así como las peticiones, requerimientos, proposiciones, remitiendo oportunamente la
información necesaria en los tiempos requeridos. 4). Atender e informar al público y empleados de otras
dependencias u organismos sobre los asuntos y trámites propios de la dependencia o área de trabajo,
de conformidad con las instrucciones y recomendaciones que se le impartan. 5). Apoyar de acuerdo a la
naturaleza de la contratación las actividades de apoyo a supervisión de las contrataciones vigentes,
realizando la verificación y seguimiento del cumplimiento de las actividades propias de la ejecución
contractual. 6). Apoyar en la elaboración de minutas de contratos, prórrogas, adiciones, modificaciones y/o
aclaraciones, y demás que surjan de los contratos suscritos. 7). Apoyar los procesos de reporte de
informes mensuales de la información precontractual, contractual y poscontractuales de la entidad, en sus
bases de datos, reportes a la Contraloría de Bogotá mediante el aplicativo SIVICOF, de acuerdo a las
fechas y formatos establecidos; así como los demás reportes de informes que se requieran por la
entidad tales como los Convenios de Asociación, a la Veeduría Distrital, contratación a la vista, al Portal
Único de Contratación (SECOP), el informe mensual de la información de los contratos de prestación de
servicios, al Servicio Civil Distrital, mediante el aplicativo SIGIA y demás reportes de información
jurídica y contractual que la entidad requiera. 8). Acatar las instrucciones y solicitudes que durante el
desarrollo del contrato se le impartan por parte del supervisor del contrato, dando cumplimiento a los
términos que se señalen para el cumplimiento de las mismas. 9). Todo lo demás que se derive de la
naturaleza del contrato y se requieran por el FDLC</t>
  </si>
  <si>
    <t>APOYO A LA ALCALDÍA LOCAL DE LA CANDELARIA EN EL MANEJO Y ACTUALIZACION DE LA INFORMACION EN LA PLATAFORMA SECOP I Y SECOP II</t>
  </si>
  <si>
    <t>WILSON ARTURO BORDA MORA</t>
  </si>
  <si>
    <t>KR 27 A 53 A 28</t>
  </si>
  <si>
    <t>artbor1@hotmail.com</t>
  </si>
  <si>
    <t>FDLC-CPS-206-2020</t>
  </si>
  <si>
    <t>CO1.PCCNTR.1986362</t>
  </si>
  <si>
    <t>1). Apoyar en la ejecución de las actividades relacionadas con la implementación, cargue, manejo, validación y actualización de información en las plataformas SECOP I Y SECOP II. 2). Brindar apoyo para el oportuno y adecuado registro y reporte de los datos en las plataformas SECOP I y SECOP II por parte de los contratistas y apoyos a la supervisión. 3). Apoyar la recopilación de la información para la actualización de bases de datos que permitan la elaboración de los Informes a los diferentes entes de control. 4). Presentar un informe de las observaciones que se tengan, relacionadas con la organización de la información en la plataforma SECOP I y SECOP II. 5). Brindar apoyo a la oficina de contratación del Fondo de Desarrollo Local de La Candelaria en el cargue y manejo de los procesos que se adelantan en la misma en caso de ser requerido. 6). Apoyar en los procesos de normalización que implemente el Fondo de Desarrollo Lo-cal de La Candelaria. 7). Asistir a las reuniones necesarias para el cumplimiento del objeto contractual. 8). Las demás que sean inherentes al objeto contractual, que se encuentren en
la normatividad vigente o que sean solicitadas por el supervisor del contrato.</t>
  </si>
  <si>
    <t>TECNICO</t>
  </si>
  <si>
    <t>PRESTAR SERVICIOS PROFESIONALES PARA APOYAR LA EJECUCIÓN, SEGUIMIENTO Y EVALUACIÓN DEL CONJUNTO DE ACTIVIDADES PARA EL DESARROLLO DE LOS EJERCICIOS DE PARTICIPACIÓN CIUDADANA ASÍ COMO EL APOYO EN EL DESARROLLO DE LOS PRESUPUESTOS PARTICIPATIVOS DE LA LOCALIDAD DE LA CANDELARIA</t>
  </si>
  <si>
    <t>LUZ VIVIANA ALFONSO GUTIERREZ</t>
  </si>
  <si>
    <t>. 52784300</t>
  </si>
  <si>
    <t>DG 15 A 99 30 TO 10 APTO 204</t>
  </si>
  <si>
    <t>vivianaalfonso@hotmail.com</t>
  </si>
  <si>
    <t>FDLC-CPS-207-2020</t>
  </si>
  <si>
    <t>CO1.PCCNTR.1986153</t>
  </si>
  <si>
    <t>1- Apoyar la elaboración participativa de los proyectos de inversión local para la ejecución del Plan de Desarrollo Local 2021-2024, 2-Apoyar al diseño de estrategias para implementar buenas prácticas en materia de gestión pública por resultados del Plan de Desarrollo Local, siguiendo los lineamientos metodológicos propuestos por la Alcaldía Mayor de Bogotá, 3 - Apoyar a la Alcaldía Local en las actividades para el adecuado desarrollo de los Presupuestos Participativos en todas las fases, en
cuanto a la inscripción, socialización, desarrollo de las actividades, consolidación de información y divulgación con la
ciudadanía, así como otros ejercicios de participación ciudadana, 5-Apoyar a la supervisión de los contratos que le
sean designados para el correcto cumplimiento de las actividades y objetivos establecidos en el marco de la
participación ciudadana, 6-Recolectar, organizar y sistematizar los insumos de forma estratégica, para la
consolidación de los proyectos de inversión en el marco del Plan de Desarrollo Local, 7-Proyectar los conceptos
técnicos que le sean solicitados en los temas de su competencia, 8-Asistir a las reuniones y comités en los cuales
sea designado por la Alcaldesa Local, 9-Las demás que le solicite la Administración Local y que tengan relación con
el objeto contractual</t>
  </si>
  <si>
    <t>PRESTACIÓN DE SERVICIOS PORFESIONALES AL FONDO DE DESARROLLO LOCAL DE LA CANDELARIA EN LA ATENCIÓN, SEGUIMIENTO Y CONTROL DE LAS RESPUESTAS A LAS PETICIONES, REQUERIMIENTOS Y SOLICITUDES DE INFORMACIÓN QUE SEAN COMPETENCIA DE LA ENTIDAD, Y DEMÁS TRÁMITES REQUERIDOS</t>
  </si>
  <si>
    <t>YELIXSA XIOMARA SANCHEZ DIAZ</t>
  </si>
  <si>
    <t>calle 31 13 a 41 to 2 apto 1202</t>
  </si>
  <si>
    <t>yelixsaxiomara@hotmail.com</t>
  </si>
  <si>
    <t>FDLC-CPS-208-2020</t>
  </si>
  <si>
    <t>CO1.PCCNTR.1986052</t>
  </si>
  <si>
    <t>1. Apoyar la elaboración, revisión y consolidación de las respuestas a requerimientos, que-jas, reclamos, peticiones y demás solicitudes de los ciudadanos y entidades de derecho público y/o privado, dentro de los plazos, términos y condiciones establecidos por la normativa vigente.
2. Apoyar la respuesta a las solicitudes y requerimientos elevados por los entes de vigilan-cia y control.
3. Apoyar el seguimiento de las respuestas a las peticiones al interior de la entidad, a tra-vés de la herramienta de seguimiento que se disponga para ello, con la periodicidad es-tablecida para tal fin.
4. Realizar un seguimiento semanal y velar para que cada contratista o funcionario que tie-nen la obligación de atender respuestas a peticiones o brindar los insumos requeridos para la adecuada atención de las mismas.
5. Elaborar las evaluaciones jurídicas de las respuestas a los derechos de petición que cursen en las diferentes dependencias de la alcaldía y aprobar los respectivos oficios.
6. Apoyar con el establecimiento de la competencia sobre los derechos de petición allega-dos a la entidad, determinando a qué funcionario o contratista le corresponde el apoyo en la respuesta.
7. Brindar capacitaciones a los funcionarios y contratistas sobre el manejo y proyección de respuestas a los derechos de petición.
8. Asistir a las reuniones a las que sea citado o designado, para la atención de los asuntos relacionados con el objeto contractual.
9. Apoyar con la supervisión de los contratos que le sea designados.
10. Las demás que se le asignen y que surjan de la naturaleza del Contrato.</t>
  </si>
  <si>
    <t>PRESTACIÓN DE SERVICIOS ASISTENCIALES DE APOYO A LA GESTION DEL FONDO DE DESARROLLO LOCAL DE LA CANDELARIA - CDI PARA EL MANEJO Y DISTRIBUCION DE CORRESPONDENCIA EN GENERAL</t>
  </si>
  <si>
    <t>FDLC-CPS-209-2020</t>
  </si>
  <si>
    <t>CO1.PCCNTR.1986164</t>
  </si>
  <si>
    <t>22 DÍAS</t>
  </si>
  <si>
    <t>1). Apoyar en la recepción, radicación, registro, conservación, distribución, relación, clasificación y entrega de la correspondencia que diariamente entra y sale del centro de correspondencia, para que sea distribuida de conformidad con los términos, plazos y condiciones legales y reglamentarias de cada documento, según la zona o ruta asignada por el supervisor del contrato. 2). Llevar un registro sobre todas las comunicaciones oficiales que salgan de la entidad y vigilar que la labor se cumpla dentro de la debida reserva, con oportunidad y en orden consecutivo, llevándose un control diario, semanal y mensual por panilla, de toda la correspondencia entregada y recibida. 3). Apoyar las labores de registro de correspondencia de entrada en el aplicativo de Orfeo, así como en la atención del conmutador de la Alcaldía Local de La Candelaria. 4). Apoyar las actividades de tipo asistencial tales como clasificación, organización y foliación de los documentos que le sean asignados. 5). Mantener el archivo actualizado de los documentos relacionados y asignados. 6). Observar y acatar el cumplimiento de las normas
archivísticas a través de la organización de las carpetas y respondiendo por su préstamo y custodia. 7). Propender
por el buen manejo, organización de los archivos y acatar los formatos e instructivos del SIG. 8). Responder por el
seguimiento de los documentos y correspondencia en general que le encomiende el Fondo para entrega en las
diferentes entidades y oficinas a las cuales va direccionada. 9). Garantizar el cumplimiento de los términos legales
para la entrega de dicha correspondencia que le ha sido asignada. 10). Asistir a las reuniones que se le cite con la
puntualidad requerida. 11). Las demás que le indique la Supervisión del Contrato y que se deriven o tengan relación
con la naturaleza y objeto del mismo..</t>
  </si>
  <si>
    <t>7 AÑOS</t>
  </si>
  <si>
    <t>FDLC-CPS-210-2020</t>
  </si>
  <si>
    <t>CO1.PCCNTR.1989278</t>
  </si>
  <si>
    <t>1MES 20 DIAS</t>
  </si>
  <si>
    <t>CIELO BARRETO MANCER</t>
  </si>
  <si>
    <t>1. Apoyar al Alcalde Local en el control de la administración de actividades que se realicen en la casa comunitaria, de acuerdo a la autorización previa otorgada por el Fondo de Desarrollo Local de La Candelaria. Dicho apoyo incluye la verificación de cumplimiento de horarios de actividades, utilización de bienes de la casa comunitaria y verificación de su cuidado.
2. Prestar asistencia y apoyo técnico al Despacho del Alcalde Local en la construcción y elaboración de presentaciones audiovisuales e informes que consoliden la gestión de las Casas Comunitarias de la Localidad de La Candelaria.
3. Prestar apoyo técnico para la elaboración de informes de evaluación de los servicios que se prestan y las actividades que se realizan a través de las Casas Comunitarias de la Localidad de la Candelaria, de acuerdo con los requerimientos realizados.
4. Asegurar la prestación del servicio de la Casa Comunitaria según cronogramas autorizados por el supervisor y/o apoyo a la supervisión que se deberán enviar semanalmente y publicado en la sede de la casa comunitaria.
5. Apoyar cualquier solicitud sobre el préstamo del espacio de las casas comunitarias de la localidad, siempre y cuando haya disponibilidad; así como en la custodia de los bienes y enseres asignados a las mismas.
6. Apoyar las actividades que involucren a las personas de la tercera edad, realización de eventos culturales y lúdicos dirigidos a jóvenes y niños del barrio de cobertura.
7. Coordinar con el almacén del FDLC los diferentes requerimientos de elementos y bienes que solicite la comunidad para desarrollar las actividades en las casas comunitarias de la localidad en cumplimiento al reglamento interno.
8. Informar a la administración local cualquier eventualidad o situación que se presente en las casas comunitarias de la localidad diferente al objetivo que se desarrolla en las casas comunitarias de conformidad con el Acuerdo Local 006 de 2013.
9. Las demás que le sean asignadas por el supervisor y/o apoyo a la supervisión que se deriven de la naturaleza del contrato.</t>
  </si>
  <si>
    <t>PRESTAR LOS SERVICIOS PROFESIONALES ESPECIALIZADOS EN LA ESTRUCTURACIÓN DE LOS PROCESOS ADMINISTRATIVOS DE FORMULACIÓN, SEGUIMIENTO Y EVALUACIÓN DE LOS PROYECTOS DE INVERSIÓN Y FUNCIONAMIENTO DE LA ENTIDAD A CARGO DE PLANEACIÓN DEPENDENCIA DEL ÁREA GESTIÓN DE DESARROLLO LOCAL DE LA ALCALDÍA LOCAL DE LA CANDELARIA</t>
  </si>
  <si>
    <t>CARLOS ALBERTO CASTRO VALENCIA</t>
  </si>
  <si>
    <t>CL 168 15 C 45 AP 1001 TO 1 BRR VILLAS DE ARANJUEZ</t>
  </si>
  <si>
    <t>6 7 9 6 3 7 7</t>
  </si>
  <si>
    <t>carlucho611@yahoo.es</t>
  </si>
  <si>
    <t>FDLC-CPS-211-2020</t>
  </si>
  <si>
    <t>CO1.PCCNTR.1989441</t>
  </si>
  <si>
    <t>1. Apoyar la estructuración, actualización y seguimiento de las fichas EBI y DTS del Fondo de Desarrollo Local de La Candelaria con relación a los proyectos de inversión y funcionamiento del Plan de Desarrollo Local.
2. Apoyar el seguimiento del cumplimiento de las metas asociadas a los proyectos de inversión Local de conformidad al Plan de Desarrollo Local.
3. Realizar el análisis financiero y económico en la evaluación y seguimiento de los proyectos de inversión local y mantenimiento de la entidad de conformidad al Plan de Desarrollo Local, atendiendo las instrucciones que reciba de la Secretaria Distrital de Gobierno.
4. Apoyar en la atención de las solicitudes realizadas por los entes de control relacionadas con el cumplimiento de los procesos, planes y programas establecidos en el Plan de Desarrollo local, así como las diferentes quejas, peticiones, reclamos, y solicitudes de información, realizadas por ciudadanos o entidades de derecho público o privado sobre la materia dentro de los términos señalados legalmente.
5. Apoyar en el seguimiento a los procesos a cargo del Fondo de Desarrollo Local de La Candelaria, que aún se encuentran en formulación, ejecución o pendientes de liquidación, a fin de establecer el estado actual de los suscritos en las anteriores vigencias, y consolidar un informe técnico y financiero conforme a los resultados arrojados del seguimiento.
6. Apoyar el plan de trabajo que se construya al interior de la entidad para la culminación de la vigencia 2020 en relación con el cierre de los proyectos establecidos en el Plan de Desarrollo Local, apoyando el seguimiento de los profesionales que formulan los procesos que materialicen la adecuada gestión.
7. Brindar apoyo en la creación de un plan de normalización de las plataformas SECOP y SIPSE, velando así por el cierre de los procesos registrados en dichos aplicativos que sean competencia de la oficina de planeación del Fondo de Desarrollo Local de La Candelaria.
8. Apoyar la supervisión de contratos y convenios que le sean asignados.
9. Todo lo demás que se derive de la naturaleza del Contrato y se requieran por el Fondo de Desarrollo Local de La Candelaria.</t>
  </si>
  <si>
    <t>ECONOMISTA ESPECIALISTA EN GERENCIA FINANCIERA</t>
  </si>
  <si>
    <t>APOYAR TÉCNICAMENTE LAS DISTINTAS ETAPAS DE LOS PROCESOS DE COMPETENCIA DE LA ALCALDÍA LOCAL PARA LA DEPURACIÓN DE ACTUACIONES ADMINISTRATIVAS</t>
  </si>
  <si>
    <t>FDLC-CPS-212-2020</t>
  </si>
  <si>
    <t>CO1.PCCNTR.1989169</t>
  </si>
  <si>
    <t>1). Acompañar y apoyar al Alcalde (sa) Local o a quien este designe en las diligencias de inspección, vigilancia y control. 2). Presentar al profesional responsable del área jurídica designado por el Alcalde Local un plan de trabajo mensual que contenga como mínimo la programación georreferenciada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las visitas que, en materia de urbanismo, espacio público o actividad económica, le sean asignadas, en desarrollo de la práctica de pruebas ordenadas dentro de una actuación y presentar el respectivo informe en los términos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6). Utilizar</t>
  </si>
  <si>
    <t>“APOYAR TÉCNICAMENTE LAS DISTINTAS ETAPAS DE LOS PROCESOS DE COMPETENCIA DE LA ALCALDÍA LOCAL PARA LA DEPURACIÓN DE ACTUACIONES ADMINISTRATIVAS</t>
  </si>
  <si>
    <t>FDLC-CPS-213-2020</t>
  </si>
  <si>
    <t>CO1.PCCNTR.1989134</t>
  </si>
  <si>
    <t>1). Acompañar y apoyar al Alcalde (sa) Local o a quien este designe en las diligencias de inspección, vigilancia y control. 2). Presentar al profesional responsable del área jurídica designado por el Alcalde Local un plan de trabajo mensual que contenga como mínimo la programación georreferenciada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las visitas que, en materia de urbanismo, espacio público o actividad económica, le sean asignadas, en desarrollo de la práctica de pruebas ordenadas dentro de una actuación y presentar el respectivo informe en los términos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6). Utilizar
las plataformas tecnológicas, aplicativos distritales, planos, planchas catastrales y demás herramientas avaladas por
las instancias técnicas estatales como soporte adicional a los informes presentados. 7). Registrar correctamente en
el Aplicativo “SI ACTUA” el informe técnico realizado en cada uno de los expedientes asignados. 8). Proyectar
respuesta oportuna a la totalidad de las solicitudes radicadas en el aplicativo institucional ORFEO asociándolos en
debida forma al radicado que lo origina. 9). Garantizar los mecanismos de movilidad que le permitan realizar los
desplazamientos en la localidad para la correcta ejecución de las visitas programadas. 10). Asistir a las reuniones a
las que sea citado o designado, para la atención de los asuntos relacionados con el objeto contractual. 11). Presentar
informe mensual de las actividades realizadas, dando cuenta del cumplimiento de las obligaciones pactadas. 12).
Entregar mensualmente al archivo los documentos que genere en cumplimiento del objeto y obligaciones
contractuales, los cuales deben estar debidamente suscritos.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</si>
  <si>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PRESTACIÓN DE SERVICIOS PORFESIONALES AL FONDO DE DESARROLLO L OCAL DE LA CANDELARIA EN LA ATENCIÓN, SEGUIMIENTO Y CONTROL DE LAS RESPUESTAS A LAS PETICIONES, REQUERIMIENTOS Y SOLICITUDES DE INFORMACIÓN QUE SEAN COMPETENCIA DE LA ENTIDAD, Y DEMÁS TRÁMITES REQUERIDOS</t>
  </si>
  <si>
    <t>LILIANA CECILIA OJEDA TIRADO</t>
  </si>
  <si>
    <t>Carrera 13 No. 27 98</t>
  </si>
  <si>
    <t>lilianacojeda_15@hotmail.com</t>
  </si>
  <si>
    <t>FDLC-CPS-214-2020</t>
  </si>
  <si>
    <t>CO1.PCCNTR.1989624</t>
  </si>
  <si>
    <t>1-Apoyar la elaboración, revisión y consolidación de las respuestas a requerimientos, quejas, reclamos, peticiones y demás solicitudes de los ciudadanos y entidades de derecho público y/o privado, dentro de los plazos, términos y condiciones establecidos por la normativa vigente, 2-Apoyar la respuesta a las solicitudes y requerimientos elevados por los entes de vigilancia y control, 3-Apoyar el seguimiento de las respuestas a las peticiones al interior de la entidad, a través de la herramienta de seguimiento que se disponga para ello, con la periodicidad establecida para tal fin, 4-Realizar un seguimiento semanal y velar para que cada contratista o funcionario que tienen la obligación de atender respuestas a peticiones o brindar los insumos requeridos para la adecuada atención de las mismas, 5-Elaborar las evaluaciones jurídicas de las respuestas a los derechos de petición que cursen en las diferentes dependencias de la alcaldía y aprobar los respectivos oficios, 6-
Apoyar con el establecimiento de la competencia sobre los derechos de petición allegados a la entidad,
determinando a qué funcionario o contratista le corresponde el apoyo en la respuesta, 7-Brindar capacitaciones a los
funcionarios y contratistas sobre el manejo y proyección de respuestas a los derechos de petición, 8-Asistir a las
reuniones a las que sea citado o designado, para la atención de los asuntos relacionados con el objeto contractual,
8-Apoyar con la supervisión de los contratos que le sea designados, 9-Las demás que se le asignen y que surjan de
la naturaleza del Contrato</t>
  </si>
  <si>
    <t xml:space="preserve">ABOGADO ESPECIALISTA EN DERECHO PUBLICO  </t>
  </si>
  <si>
    <t>ADQUIRIR CHAQUETAS INSTITUCIONALES DE LA ALCALDÍA LOCAL DE LA CANDELARIA DE ACUERDO CON ANEXO TÉCNICO Y EL MANUAL USO DE MARCA ALCALDIA DE BOGOTÁ.</t>
  </si>
  <si>
    <t>PROYECTOS INSTITUCIONALES DE COLOMBIA S.A.S.</t>
  </si>
  <si>
    <t>900.990.752-1</t>
  </si>
  <si>
    <t>CL 15 N° 8A 50 OFICINA 223</t>
  </si>
  <si>
    <t>proyec.incol@gmail.com</t>
  </si>
  <si>
    <t>JEFFERSON DAVID DUQUE PADILLA
C.C. No 1020780951</t>
  </si>
  <si>
    <t>FDLC-IMC-016-2020</t>
  </si>
  <si>
    <t>CO1.PCCNTR.1989524</t>
  </si>
  <si>
    <t>131020202030310.</t>
  </si>
  <si>
    <t>Servicios de publicidad y el</t>
  </si>
  <si>
    <t>1. Entregar ciento dieciocho (118) las chaquetas institucionales requeridas con las características técnicas descritas en el Anexo Técnico y Manual uso de marca Alcaldía de Bogotá, en las fechas y lugares indicados por el supervisor del contrato o quien haga sus veces.
2. Entregar una muestra de materiales y chaqueta, como máximo ocho (8) días calendario posteriores a la suscripción del acta de inicio. Los costos derivados de la fabricación de la muestra correrán por cuenta del contratista. La muestra aprobada por el supervisor del contrato o quien haga sus veces quedara en custodia del FDLC hasta que se entregue por parte del contratista el 100% de las chaquetas a adquirir.
3. Realizar la verificación de las tallas en la sede de la Alcaldía Local de La Candelaria para la elaboración de las chaquetas, de acuerdo con el listado suministrado por la Alcaldía Local de La Candelaria, donde se discriminan datos de servidores y contratistas, en la que se presente una muestra de chaquetas para identificar las dimensiones precisas del tallaje, manejado por el contratista (tallaje para hombre y tallaje para mujer) y para determinar el número de unidades requeridas por talla.
4. Entregar las chaquetas en bolsas individuales, debidamente marcadas con identificación de talla y género.
5. Realizar una única entrega de las chaquetas dentro del plazo establecido en el contrato y en la fecha y hora establecida por el supervisor del contrato o quien haga sus veces.
6. Ofrecer garantía de doce (12) meses por defectos de fabricación y daños no atribuibles al usuario para todas las chaquetas ofrecidas, a partir del momento de la entrega a satisfacción de las mismas a la entidad.
7. El proveedor deberá reemplazar las chaquetas de mala calidad, defectuosas, o que no cumplan con las especificaciones, sin ningún costo para la entidad, dentro de los tres (3) días hábiles siguientes a la solicitud del supervisor del contrato o quien haga sus veces. 8. Cumplir a cabalidad con el objeto contractual, incluyendo el ingreso al Almacén de la Alcaldía Local de las chaquetas Institucionales, previo visto bueno del supervisor del contrato o quien haga sus veces.
9. Constituir las garantías a partir de la suscripción del contrato.
10. Mantener actualizadas las vigencias y el monto de los amparos de las garantías expedidas con ocasión de la suscripción del contrato, teniendo en consideración el plazo de ejecución, valor, modificaciones en valor o en plazo, suspensiones y demás aspectos que afecten su vigencia o monto.
11. El contratista ejecutará el contrato de acuerdo con lo establecido en el acuerdo 744 del 03 de septiembre de 2019 “POR MEDIO DEL CUAL SE DICTAN LOS LINEAMIENTOS PARA EL USO DE LA MARCA CIUDAD “BOGOTÁ” Y DE DICTAN OTRAS DISPOSICIONES” (Ver documento anexo)
12. Informe de actividades formato estipulado por el FDLC. Debe incluir los soportes requeridos por la entidad, entre estos; registro fotográfico de entrega, acta de ingreso de Almacén FDLC, fichas técnicas y aquellas que considere necesarias la entidad en cumplimiento del objeto contractual.
13. Todas las demás obligaciones que se desprendan de la naturaleza del contrato</t>
  </si>
  <si>
    <t>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t>
  </si>
  <si>
    <t>LA PREVISORA S.A COMPAÑÍA DE SEGUROS</t>
  </si>
  <si>
    <t>860002400-2</t>
  </si>
  <si>
    <t>CL 57 No.9-07</t>
  </si>
  <si>
    <t>RAFAEL ARMANDO RODRÍGUEZ</t>
  </si>
  <si>
    <t>FDLC-IMC-017-2020</t>
  </si>
  <si>
    <t>CO1.PCCNTR.1991832</t>
  </si>
  <si>
    <t>78 DIAS</t>
  </si>
  <si>
    <t>2308054/4194340/9362105</t>
  </si>
  <si>
    <t>2.125.069/4.180.025/2.070.013</t>
  </si>
  <si>
    <t>131020202020107/108/109</t>
  </si>
  <si>
    <t>suministro de espacio o tiempo</t>
  </si>
  <si>
    <t>1. Ejecutar el(los) contratos de seguro adjudicados en los términos y condiciones
señalados en el pliego de condiciones y en la propuesta presentada por el
ASEGURADOR, y de conformidad con las normas legales que los regulen.
2. Expedir la Nota de Cobertura de las pólizas correspondientes al presente proceso de
selección de conformidad con las necesidades de la entidad, en el Formato
suministrado en el Anexo Técnico, para tal efecto.
3.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4. Expedir la(s) respectiva(s) pólizas de seguro con sus correspondientes anexos y
modificaciones que llegaren a tener en un plazo máximo de cinco (5) días siguientes a
la fecha de la expedición de la nota de cobertura, en los términos previstos en el pliego
de condiciones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Sostener los precios ofertados durante la vigencia del contrato, incluidas las
modificaciones por inclusiones o exclusiones y adiciones.
7. Prestar todos y cada uno de los servicios descritos en su propuesta.
8. Atender y responder las solicitudes y requerimientos que realice la entidad.
9. Pagar las comisiones al intermediario de seguros de la entidad, que para el presente
proceso es JARGU S.A. CORREDORES DE SEGUROS, de conformidad con el
artículo 1341 del Código de Comercio, con las disposiciones vigentes y con el
ofrecimiento realizado en la oferta.
10. Suministrar un número de teléfono de atención disponible, con el propósito de brindar
ayuda inmediata a la entidad, en caso de atención de siniestros.
11. Informar oportunamente al supervisor del contrato sobre las imposibilidades o
dificultades que se presenten en la ejecución del mismo.
12.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 Abstenerse de dar información a medios de comunicación, a menos que haya recibido
autorización de la entidad.
PARÁGRAFO: Esta obligación se prolongará incluso después de finalizado el servicio y por el
término de dos (2) años.
14. De acuerdo con lo establecido en la normatividad vigente, el contratista deberá dar
cumplimiento a sus obligaciones frente al Sistema de Seguridad Social Integral y
parafiscales (Cajas de Compensación Familiar, SENA, e ICBF). 15. Las demás que surjan del contenido del contrato, de las presentes cláusulas
adicionales que se incorporan al mismo o de la propuesta presentada por el
ASEGURADOR.</t>
  </si>
  <si>
    <t>FDLC-CPS-217-2020</t>
  </si>
  <si>
    <t>CO1.PCCNTR.1992702</t>
  </si>
  <si>
    <t>publicitarios</t>
  </si>
  <si>
    <t>1). Apoyar la gestión y procedimiento en las actividades propias de los procesos de contratación en sus etapas precontractuales, contractuales y pos contractuales, de conformidad con las disposiciones legales sobre la materia, lo cual incluye proyectar y revisar el aspecto jurídico de los estudios previos, invitaciones y/o pliegos de condiciones que se requieran, incluyendo respuesta a observaciones, evaluaciones jurídicas, aprobación de pólizas, actas de inicio, liquidaciones contractuales, etc., así como todos los documentos que se requieran y soliciten en las diferentes etapas del proceso contractual. 2). Apoyar con los trámites requeridos para la contratación
mediante prestación de servicios profesionales y/o de apoyo a la gestión. 3). Elaborar y presentar los informes
que le sean solicitados, incluyendo los requeridos por los diferentes entes de control y demás entidades, así
como las peticiones, requerimientos, proposiciones, remitiendo oportunamente la información necesaria en los
tiempos requeridos. 4). Atender e informar al público y empleados de otras dependencias u organismos
sobre los asuntos y trámites propios de la dependencia o área de trabajo, de conformidad con las
instrucciones y recomendaciones que se le impartan. 5). Apoyar de acuerdo a la naturaleza de la contratación
las actividades de apoyo a supervisión de las contrataciones vigentes, realizando la verificación y seguimiento
del cumplimiento de las actividades propias de la ejecución contractual. 6). Apoyar en la elaboración de minutas
de contratos, prórrogas, adiciones, modificaciones y/o aclaraciones, y demás que surjan de los contratos
suscritos. 7). Apoyar los procesos de reporte de informes mensuales de la información precontractual,
contractual y poscontractuales de la entidad, en sus bases de datos, reportes a la Contraloría de Bogotá
mediante el aplicativo SIVICOF, de acuerdo a las fechas y formatos establecidos; así como los demás reportes
de informes que se requieran por la entidad tales como los Convenios de Asociación, a la Veeduría Distrital,
contratación a la vista, al Portal Único de Contratación (SECOP), el informe mensual de la información de los
contratos de prestación de servicios, al Servicio Civil Distrital, mediante el aplicativo SIGIA y demás reportes
de información jurídica y contractual que la entidad requiera. 8). Acatar las instrucciones y solicitudes que
durante el desarrollo del contrato se le impartan por parte del supervisor del contrato, dando cumplimiento a los
términos que se señalen para el cumplimiento de las mismas. 9). Todo lo demás que se derive de la naturaleza
del contrato y se requieran por el FDLC.</t>
  </si>
  <si>
    <t>PRESTAR LOS SERVICIOS DE APOYO LOGÍSTICO EN TODOS LOS EVENTOS Y ACTIVIDADES DE LA ADMINISTRACIÓN LOCAL DE LA LOCALIDAD LA CANDELARIA</t>
  </si>
  <si>
    <t>JAIRO ANDRES RODRIGUEZ MARTINEZ</t>
  </si>
  <si>
    <t>CL 9 BIS 5 B 88 ESTE</t>
  </si>
  <si>
    <t>jairomartinez99@hotmail.com</t>
  </si>
  <si>
    <t>FDLC-CPS-218-2020</t>
  </si>
  <si>
    <t>CO1.PCCNTR.1992616</t>
  </si>
  <si>
    <t>1 MES 13 DIAS</t>
  </si>
  <si>
    <t>. 1). Garantizar toda la logística necesaria para llevar a cabo la realización de cada uno de los eventos de inversión y de gestión que se requiera por parte del Fondo de Desarrollo Local y la comunidad en general. 2). Brindar toda la colaboración necesaria para el fondo de desarrollo con el fin de realizar de manera satisfactoria cada uno de los eventos. 3). Garantizar la prestación del servicio de logística para la realización de los eventos requeridos por el FONDO y la comunidad, solicitados de manera escrita. 4). Garantizar que se tomaran todas las medidas necesarias para la adecuada prestación del servicio para cada uno de los eventos de logística. 5). Contar con el equipo y elementos necesarios para el correcto desarrollo de los eventos locales. 6). Velar por el correcto cumplimiento y funcionamiento de todos los permisos elaborados por terceros para la ejecución de los eventos locales. 7). Garantizar que los sitios, lugares y espacios donde se desarrollen los eventos cumplan con las condiciones necesarias para el desarrollo de cada evento. 8). Garantizar la revisión previa de las instalaciones y equipos requeridos para el desarrollo de cada uno de los eventos. 9). Velar que en cada uno de los eventos se cuente con el personal necesario para el desarrollo de cada uno de los eventos locales. 10). Coordinar el montaje,
desmontaje y transporte necesario y dispuesto por el Fondo de Desarrollo Local para la debida ejecución en
cada uno de los eventos. 11). Asistir y participar activamente en las reuniones, mesas de trabajo y demás
jornadas convocadas por el Fondo de Desarrollo local de La Candelaria con la debida preparación,
disposición y puntualidad.12). Las demás que le indique la Supervisión del Contrato y que se deriven o tengan
relación con la naturaleza y objeto del Contrato.</t>
  </si>
  <si>
    <t>9 AÑOS 11 MESES</t>
  </si>
  <si>
    <t>ISABELA RAQUEL FERNANDEZ PEREZ</t>
  </si>
  <si>
    <t>CR 57 53 50 IN 3 AP 323</t>
  </si>
  <si>
    <t>carisa1971@hotmail.com</t>
  </si>
  <si>
    <t>FDLC-CPS-219-2020</t>
  </si>
  <si>
    <t>CO1.PCCNTR.1992619</t>
  </si>
  <si>
    <t>1) Apoyar la revisión en los aspectos tributario y financiero a los proyectos o contratos del Fondo de Desarrollo de La Candelaria. 2) Apoyar la Liquidación de Impuestos de los contratos celebrados con el Fondo de Desarrollo de La Candelaria. 3) Apoyar la realización de registros en los aplicativos contables de obligatorio cumplimiento. 4) Apoyar la consolidación de la información financiera de las obligaciones por pagar por parte de las oficinas de Presupuesto, junto con el Área De Contabilidad, Tesorería y Contratación. 5) Apoyar la preparación y respuesta de documentos con el fin de dar respuesta a derechos de petición y correspondencia en general que correspondan a la información presupuestal del FDLC. 6) Apoyar el proceso de pagos en el aplicativo OPGET de los contratos vigentes del Fondo de Desarrollo de La Candelaria. 7). Apoyar el manejo del aplicativo PREDIS para la elaboración y afectación de certificados de disponibilidad presupuestal y certificados de registro presupuestal de las solicitudes realizadas durante la ejecución del contrato 8) Apoyar la realización y respuesta de informes o reportes contables y presupuestales que sean requeridos durante la
vigencia de este contrato. 9) Asistir a reuniones de seguimiento de planes de mejoramiento, comités, actualizaciones
y las demás cuando se requiera su participación técnica administrativa y financiera en temas contables. 10) Asistir a
las reuniones de capacitación y trabajo que se desarrollen con relación con el objeto del contrato y representar a la
Alcaldía en los eventos que se le deleguen. 11) Apoyar el diligenciar los formatos establecidos en el área contable por
la contraloría SIVICOF para su aprobación por el responsable del área. 12) Apoyar la consolidación mensual de los
pagos e información de los beneficiarios para ser entrega a la DIAN de acuerdo con los parámetros de la información
exógena. 13) Cumplir con la sistematización de la entrada diaria de correspondencia asignada, así como, del control
de los tiempos de salida de las respuestas a la misma, cumpliendo con los plazos, términos y condiciones,
constitucionales, legales y reglamentarias al tramitar los documentos de su competencia ya sean internos y/o externos
con celeridad, imparcialidad, moralidad, economía y respetando el derecho de turno, adjuntando en cada informe de
actividades constancia del sistema ORFEO al día. 14) El contratista deberá participar en cada una de las actividades
que el Sistema Integrado de Gestión SIG desarrolle, para lo cual deberá entregar al supervisor y/o apoyo a la
supervisión del contrato en su informe de actividades el reporte de la actividad (es) en las que participo en el período
correspondiente según los lineamientos establecidos y realizar la respectiva aplicación. 15) Las demás que le indique
la Supervisión del Contrato y que se deriven o tengan relación con la naturaleza y objeto del Contrato.</t>
  </si>
  <si>
    <t>CONTADOR PUBLICO ESPECIALISTA EN GERENCIA DE RECURSOS HUMANOS</t>
  </si>
  <si>
    <t>“PRESTACIÓN DE SERVICIOS PROFESIONALES PARA BRINDAR ACOMPAÑAMIENTO Y APOYO PSICOSOCIAL A LAS PERSONAS QUE ASI LO REQUIERAN DENTRO DE LA LOCALIDAD LA CANDELARIA, EN RESPUESTA A LA CRISIS OCASIONADA POR LA PANDEMIA DEL COVID-19</t>
  </si>
  <si>
    <t>SEBASTIAN ARTURO REMOLINA RINCON</t>
  </si>
  <si>
    <t>CR 4 6 B 57 AP 523</t>
  </si>
  <si>
    <t>sebastianarturo16@gmail.com</t>
  </si>
  <si>
    <t>FDLC-CPS-220-2020</t>
  </si>
  <si>
    <t>CO1.PCCNTR.1992725</t>
  </si>
  <si>
    <t xml:space="preserve">AZUCENA SALAZAR </t>
  </si>
  <si>
    <t>: 1.Brindar apoyo en la atención de los habitantes de la localidad, funcionarios y contratistas del FDLC, en temas relacionados con la salud mental y psicosocial.
2.Elaborar planes, rutinas y estrategias que permitan a los usuarios acceder a una atención y
acompañamiento profesional, en pro de mejorar las condiciones de salud mental.3.Elaborar un plan de
trabajo con metas realizables para la atención psicosocial requerida.4.Crear programas con clases y
grupos de apoyo de manera presencial o virtual, según las necesidades del acompañamiento.5.Para los
usuarios de este plan, efectuar refuerzos e implementar fichas de seguimiento emocional, vía telefónica o
virtual.6.Llevar registro de las personas atendidas, respetando las normas en materia de información
reservada y habeas data.7.Asistir a las reuniones y/o capacitaciones a las que sea citado o designado,
para la atención de los asuntos relacionados con el objeto contractual.8.Apoyar al equipo de salud de la
localidad en los temas que se le requieran.9.Las demás que se le asignen y que surjan de la naturaleza del
Contrato.</t>
  </si>
  <si>
    <t>FDLC-CPS-221-2020</t>
  </si>
  <si>
    <t>CO1.PCCNTR.2004575</t>
  </si>
  <si>
    <t>1 MES 12 DIAS</t>
  </si>
  <si>
    <t>1. Clasificar los expedientes asignados por vigencia y tipologías: Espacio públ ico,
funcionamiento de establecimientos de comercio Ley 232 de 1995 y obras urbanísticas, según
la norma que regule cada tipología.2.Analizar jurídicamente los expedientes asignados, emitir el
respectivo concepto de acuerdo con la revisión realizada para e stablecer la actuación jurídica a  seguir conforme con la naturaleza del proceso que corresponda.3.Determinar del reparto
asignado, los expedientes que pueden ser archivados a partir de las causales de caducidad y/o
prescripción y/o pérdida de fuerza de eje cutoria del acto administrativo.4.Proyectar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revisión.5.Ajustar los proyectos de
actos administrativos a partir de las observaciones y/o modificaciones sugeridas por el
profesio nal que cumpla con el rol de supervisión estratégica de depuración e impulso procesal
local de la Alcaldía, o quien este designe.6.Proyectar para firma del alcalde local las solicitudes
de información y/o concepto dirigidas a las instancias distritales com petentes y realizar su
respectivo seguimiento.7.Realizar seguimiento a las visitas técnicas solicitadas y a la oportuna
entrega del correspondiente informe.8.Revisar, analizar y proyectar respuesta oportuna a la
totalidad de las solicitudes que le sean asi gnadas, en el aplicativo institucional ORFEO y
presentarlos al Profesional que cumpla con el rol de supervisión estratégica de depuración e
impulso procesal local de la Alcaldía, para su revisión.9.Incorporar al expediente físico los actos
administrativos y/o la documentación generada por cada impulso procesal realizado.10.Apoyar
en los trámites necesarios a la Alcaldía Local para surtir el trámite de notificación personal y
mediante edicto de los actos administrativos y decisiones, en los términos de la Le y 1437 de
2011.11.Registrar correctamente en el Aplicativo “SI ACTUA” la actuación realizada en cada uno
de los expedientes asignados.12.Asistir a las reuniones a las que sea citado o designado, para
la atención de los asuntos relacionados con el objeto co ntractual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</si>
  <si>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FDLC-CPS-222-2020</t>
  </si>
  <si>
    <t>CO1.PCCNTR.2004850</t>
  </si>
  <si>
    <t>1. Velar por el adecuado funcionamiento del Punto Vive
Digital esp ecíficamente de los equipos, que lo conforman en el espacio físico designado por la
administración local. 2. 2. Administrar el sitio (abrir y cerrar el punto, verificar el buen estado
de los equipos, tener en funcionamiento y buen estado las diferentes salas de Punto Vive
Digital, atender a los usuarios, manejar los medios de pago, manejar el Sistema de Administración y Control y SIMONA.
3. Realizar jornadas de formación y capacitación en
nuevas tecnologías de la información y telecomunicación así como en sist emas
informáticos.4.Desempeñarse como capacitador y/o examinador durante las jornadas de
certificación de competencias básicas, de acuerdo a las indicaciones que se le den por parte
de la entidad certificadora.5. Administrar y gestionar el aprovechamiento de los insumos
consumibles como cartuchos de tinta y resmas de papel, baterías, etc.6. Difundir entre
las personas que participen en los procesos de formación, material pedagógico
correspondiente para cada una de las capacitaciones. Para los procesos que s e adelanten
como alianzas con otros actores para el desarrollo de capacitaciones sobre temas específicos,
la producción y difusión del material pedagógico se hará en coordinación con estos
últimos.7.Guiar a los usuarios en el uso de internet, de los comput adores, las consolas de
juego, los trámites y servicios de Gobierno en Línea y otros servicios que preste el Punto Vive
Digital de acuerdo con las necesidades particulares de cada usuario.8.Una vez puesto en
operación el PVD, el administrador podrá partici par en ciclos de formación a través d la
Academia Virtual de Gestores de TIC, que siendo una iniciativa apoyada por el Ministerio TIC
busca fortalecer de manera oportuna, los cursos en los que los administradores podrán
participar, la forma y fechas de ins cripción.9.Garantizar que el PVD estará abierto a la
comunidad mínimo ocho (8) horas diarias y seis (6) días a la semana.10.Acatar cabalmente
todas aquellas sugerencias u observaciones que el supervisor y/o apoyo a la supervisión le
indique de acuerdo con el objeto contractual.11. Acatar las demás que le sean asignadas por
el supervisor y/o apoyo a la supervisión de acuerdo al objeto contractual.</t>
  </si>
  <si>
    <t>APOYAR LA FORMULACIÓN, GESTIÓN Y SEGUIMIENTO DE ACTIVIDADES ENFOCADAS A LA GESTIÓN AMBIENTAL EXTERNA, ENCAMINADAS A LA MITIGACIÓN DE LOS DIFERENTES IMPACTOS AMBIENTALES Y LA CONSERVACIÓN DE LOS RECURSOS NATURALES DE LA LOCALIDAD</t>
  </si>
  <si>
    <t>FDLC-CPS-223-2020</t>
  </si>
  <si>
    <t>CO1.PCCNTR.2007160</t>
  </si>
  <si>
    <t>FDLC-CPS-224-2020</t>
  </si>
  <si>
    <t>CO1.PCCNTR.2014660</t>
  </si>
  <si>
    <t>1 MES 8 DIAS</t>
  </si>
  <si>
    <t>1. Clasificar los expedientes asignados por vigencia y tipologías: Espacio público,
fun cionamiento de establecimientos de comercio Ley 232 de 1995 y obras urbanísticas, según
la norma que regule cada tipología.2.Analizar jurídicamente los expedientes asignados, emitir el
respectivo concepto de acuerdo con la revisión realizada para establece r la actuación jurídica a
seguir conforme con la naturaleza del proceso que corresponda.3.Determinar del reparto asignado, los expedientes que pueden ser archivados a partir de las causales de caducidad y/o
prescripción y/o pérdida de fuerza de ejecutoria del acto administrativo.4.Proyectar los actos
administrativos correspondientes, conforme con la normatividad vigente, que permitan impulsar
efectivamente los expedientes propendiendo por una decisión de fondo y/o su oportuna
terminación o cierre y presenta rlos al profesional que cumpla con el rol de supervisión
estratégica de depuración e impulso procesal local para su revisión.5.Ajustar los proyectos de
actos administrativos a partir de las observaciones y/o modificaciones sugeridas por el
profesional que cumpla con el rol de supervisión estratégica de depuración e impulso procesal
local de la Alcaldía, o quien este designe.6.Proyectar para firma del alcalde local las solicitudes
de información y/o concepto dirigidas a las instancias distritales competentes y realizar su
respectivo seguimiento.7.Realizar seguimiento a las visitas técnicas solicitadas y a la oportuna
entrega del correspondiente informe.8.Revisar,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revisión.9.Incorporar al expediente físico los actos
administrativos y/o la d ocumentación generada por cada impulso procesal realizado.10.Apoyar
en los trámites necesarios a la Alcaldía Local para surtir el trámite de notificación personal y
mediante edicto de los actos administrativos y decisiones, en los términos de la Ley 1437 d e
2011.11.Registrar correctamente en el Aplicativo “SI ACTUA” la actuación realizada en cada uno
de los expedientes asignados.12.Asistir a las reuniones a las que sea citado o designado, para
la atención de los asuntos relacionados con el objeto contractua l Presentar informe mensual
de las actividades realizadas en cumplimiento de las obligaciones pactadas. 14 .Entregar,
mensualmente, el archivo de los documentos suscritos que haya generado en cumplimiento del
objeto y obligaciones contractuales. 15 .Las dem ás que se le asignen y que surjan de la
naturaleza del contrato.</t>
  </si>
  <si>
    <t>JORGE ELIECER DURAN CONSUEGRA CEDIDO A MYRIAM ESTHER LOPEZ</t>
  </si>
  <si>
    <t>FDLC-CPS-225-2020</t>
  </si>
  <si>
    <t>CO1.PCCNTR.2011736</t>
  </si>
  <si>
    <t>1. Clasificar los expedientes asignados por vigencia y tipologías: Espacio público,
funcionamiento de establecimientos de comercio Ley 232 de 1995 y obras urbanísticas, según
la norma que regule cada tipología.2.Analizar jurídicamente los expedientes asignados, emitir el
respectivo concepto de acuerdo con la revisión realizada para establecer la actuación jurídica a seguir conforme con la naturaleza del proceso que corresponda.3.Determinar del reparto
asignado, los expedientes que pueden ser archivados a partir de las causales de caducidad y/o
prescripción y/o pérdida de fuerza de ejecutoria del acto administrativo.4.Proyectar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revisión.5.Ajustar los proyectos de
actos administrativos a partir de las observaciones y/o modificaciones sugeridas por el
profesional que cumpla con el rol de supervisión estratégica de depuración e impulso procesal
local de la Alcaldía, o quien este designe.6.Proyectar para firma del alcalde local las solicitudes
de información y/o concepto dirigidas a las instancias distritales competentes y realizar su
respectivo seguimiento.7.Realizar seguimiento a las visitas técnicas solicitadas y a la oportuna
entrega del correspondiente informe.8.Revisar,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revisión.9.Incorporar al expediente físico los actos
administrativos y/o la documentación generada por cada impulso procesal realizado.10.Apoyar
en los trámites necesarios a la Alcaldía Local para surtir el trámite de notificación personal y
mediante edicto de los actos administrativos y decisiones, en los términos de la Ley 1437 de
2011.11.Registrar correctamente en el Aplicativo “SI ACTUA” la actuación realizada en cada uno
de los expedientes asignados.12.Asistir a las reuniones a las que sea citado o designado, para
la atención de los asuntos relacionados con el objeto contractual.13.Presentar informe mensual
de las actividades realizadas en cumplimiento de las obligaciones pactadas.14.Entregar,
mensualmente, el archivo de los documentos suscritos que haya generado en cumplimiento del
objeto y obligaciones contractuales.15.Las demás que se le asignen y que surjan de la
naturaleza del contrato.</t>
  </si>
  <si>
    <t>DIGNORA LOPEZ MONCADA</t>
  </si>
  <si>
    <t>CL 168 8 G 61 TO 2 AP 503</t>
  </si>
  <si>
    <t>digabogada@yahoo.com</t>
  </si>
  <si>
    <t>FDLC-CPS-226-2020</t>
  </si>
  <si>
    <t>CO1.PCCNTR.2019526</t>
  </si>
  <si>
    <t>1. Clasificar los expedientes asignados por vigencia y tipologías:
Espacio público, funcionamiento de establecimientos de comercio Ley 232 de 1995 y obras urbanísticas, según la
norma que regule cada tipología.2. Analizar jurídicamente los expedientes asignados, emitir el respectivo concepto de 
acuerdo con la revisión realizada para establecer la actuación jurídica a seguir conforme con la naturaleza del
proceso que corresponda.3.Determinar del reparto asignado, los expedientes que pueden ser archivados a partir de las causales de caducidad y/o prescripción y/o pérdida
de fuerza de ejecutoria del acto administrativo.4.Proyectar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revisión.5.Ajustar los proyectos de actos administrativos a partir de las
observaciones y/o modificaciones sugeridas por el profesional que cumpla con el rol de supervisión estratégica de
depuración e impulso procesal local de la Alcaldía, o quien este designe.6.Proyectar para firma del alcalde local las
solicitudes de información y/o concepto dirigidas a las instancias distritales competentes y realizar su respectivo
seguimiento.7.Realizar seguimiento a las visitas técnicas solicitadas y a la oportuna entrega del correspondiente
informe.8.Revisar,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revisión.9.Incorporar al expediente físico los actos
administrativos y/o la documentación generada por cada impulso procesal realizado.10.Apoyar en los trámites necesarios
a la Alcaldía Local para surtir el trámite de notificación personal y mediante edicto de los actos administrativos y decisiones,
en los términos de la Ley 1437 de 2011.11.Registrar correctamente en el Aplicativo “SI ACTUA” la actuación realizada en
cada uno de los expedientes asignados.12.Asistir a las reuniones a las que sea citado o designado, para la atención de
los asuntos relacionados con el objeto contractual.13.Presentar informe mensual de las actividades realizadas en
cumplimiento de las obligaciones pactadas.14.Entregar, mensualmente, el archivo de los documentos suscritos que haya
generado en cumplimiento del objeto y obligaciones contractuales.15.Las demás que se le asignen y que surjan de la
naturaleza del contrato.</t>
  </si>
  <si>
    <t>DERECHO ESPECIALISTA EN DERECHO LABORAL</t>
  </si>
  <si>
    <t>CRISTIAN CAMILO MOLINA CAMARGO</t>
  </si>
  <si>
    <t>CR 80 70 48 BRR SANTA HELENITA P 3</t>
  </si>
  <si>
    <t>ccmolinac87@gmail.com</t>
  </si>
  <si>
    <t>FDLC-CPS-227-2020</t>
  </si>
  <si>
    <t>CO1.PCCNTR.2031039</t>
  </si>
  <si>
    <t>1.Apoyar la revisión en los aspectos tributario y financiero a los proyectos o contratos del Fondo de Desarrollo de La Candelaria.2.Apoyar la Liquidación de Impuestos de los contratos celebrados con el Fondo de Desarrollo de La Candelaria.3.Apoyar la realización de registros en los aplicativos contables de obligatorio cumplimiento.4.Apoyar la consolidación de la información financiera de las obligaciones por
pagar por parte de las oficinas de Presupuesto, junto con el Área De Contabilidad, Tesorería y
Contratación.5.Apoyar la preparación y respuesta de documentos con el fin de dar respuesta a
derechos de petición y correspondencia en general que correspondan a la información
presupuestal del FDLC.6.Apoyar el proceso de pagos en el aplicativo OPGET de los contratos
vigentes del Fondo de Desarrollo de La Candelaria.7.Apoyar el manejo del aplicativo PREDIS
para la elaboración y afectación de certificados de disponibilidad presupuestal y certificados de
registro presupuestal de las solicitudes realizadas durante la ejecución del contrato.8.Apoyar la
realización y respuesta de informes o reportes contables y presupuestales que sean
requeridos durante la vigencia de este contrato.9.Asistir a reuniones de seguimiento de planes
de mejoramiento, comités, actualizaciones y las demás cuando se requiera su participación
técnica administrativa y financiera en temas contables.10.Asistir a las reuniones de capacitación
y trabajo que se desarrollen con relación con el objeto del contrato y representar a la Alcaldía en
los eventos que se le deleguen.11.Apoyar el diligenciar los formatos establecidos en el área
contable por la contraloría SIVICOF para su aprobación por el responsable del área.12.Apoyar
la consolidación mensual de los pagos e información de los beneficiarios para ser entrega a la
DIAN de acuerdo con los parámetros de la información exógena.13.Cumplir con la
sistematización de la entrada diaria de correspondencia asignada, así como, del control de los
tiempos de salida de las respuestas a la misma, cumpliendo con los plazos, términos y
condiciones, constitucionales, legales y reglamentarias al tramitar los documentos de su
competencia ya sean internos y/o externos con celeridad, imparcialidad, moralidad, economía y
respetando el derecho de turno, adjuntando en cada informe de actividades constancia del
sistema ORFEO al día.14.El contratista deberá participar en cada una de las actividades que el
Sistema Integrado de Gestión SIG desarrolle, para lo cual deberá entregar al supervisor y/o
apoyo a la supervisión del contrato en su informe de actividades el reporte de la actividad (es)
en las que participo en el período correspondiente según los lineamientos establecidos y
realizar la respectiva aplicación.15.Las demás que le indique la Supervisión del Contrato y que
se deriven o tengan relación con la naturaleza y objeto del Contrato.</t>
  </si>
  <si>
    <t>CONTADOR PUBLICO ESPECIALISTA EN GESTIÒJN PUBLICA</t>
  </si>
  <si>
    <t>APOYAR AL ALCALDE(SA) LOCAL EN LA PROMOCIÓN, ACOMPAÑAMIENTO, COORDINACIÓN Y ATENCIÓN DE LAS INSTANCIAS DE COORDINACIÓN INTERINSTITUCIONALES Y LAS INSTANCIAS DEPARTICIPACIÓN LOCALES, ASÍ COMO LOS PROCESOS COMUNITARIOS EN LA LOCALIDAD</t>
  </si>
  <si>
    <t>IRENE SALOMÉ BURBANO DELGADILLO</t>
  </si>
  <si>
    <t>CL 150 A 7 F 23 AP 202</t>
  </si>
  <si>
    <t>burbano.salome@gmail.com</t>
  </si>
  <si>
    <t>FDLC-CPS-228-2020</t>
  </si>
  <si>
    <t>CO1.PCCNTR.2031341</t>
  </si>
  <si>
    <t xml:space="preserve"> 1-Apoyar en la coordinación, articulación, orientación y concertación de las acciones de la Alcaldía Local en materia de promoción local de la participación y fortalecimiento de la sociedad civil y sus organizaciones sociales, 2-Apoyar y articular los espacios de participación ciudadana y comunitaria, Juntas de Acción Comunal, Asociaciones de
Vecinos y demás instancias de participación existentes en la Localidad de conformidad con las indicaciones de a Alcaldía Local, 3-Apoyar las instancias de coordinación interinstitucional, Consejo Local de Gobierno,
Comisión Local Intersectorial de Participación -CLIP, Consejo Local de Política Social- CLOPS, así como los
espacios de control social y rendición de cuentas, tanto de la administración local como distrital que sean
necesarios, 4-Apoyar la realización y/o participar en las reuniones de carácter ordinario y/o extraordinario de
las instancias de participación y/o de Gobierno de la localidad que le sean designadas por el Alcalde (sa) Local,
5-Articular acciones y estrategias para la implementación de la política pública y del Sistema Distrital de
Participación, 6-Apoyar la realización de eventos ciudadanos y/o comunitarios que le sean designados, 7-
Apoyar en el trámite y respuesta de los requerimientos y peticiones relacionados con el tema de participación,
que se requieran 8-Apoyar en la consolidación y análisis de los diagnósticos sectoriales o poblacionales
suministrados por las instituciones con presencia en lo local, cuando así se requiera 9-Apoyar la formulación
de los proyectos de inversión relacionados con participación ciudadana, que se financien con recursos del
Fondo de Desarrollo Local.10-Apoyar en la etapa precontractual y contractual de los proyectos de inversión
relacionados con participación ciudadana, que se financien con recursos del Fondo de Desarrollo Local, 11-
Apoyar la supervisión de contratos y convenios relacionados con participación ciudadana que le sean
designados por el (la) Alcalde (sa) Local, según lo establecido en el Manual de Supervisión e Interventoría de
la Secretaría Distrital de Gobierno, 12-Las demás que demande la Administración Local a través de su
supervisor, que correspondan a la naturaleza del contrato y que sean necesarias para la consecución del fin
del objeto contractual, 13-Asistir a las reuniones a las que sea citado o designado, para la atención de los
asuntos relacionados con el objeto contractual, 14-Presentar informe mensual de las actividades realizadas en
cumplimiento de las obligaciones pactadas, 15-Entregar, mensualmente, el archivo de los documentos suscritos
que haya generado en cumplimiento del objeto y obligaciones contractuales, 16-Las demás que se le asignen
y que surjan de la naturaleza del Contrato. </t>
  </si>
  <si>
    <t>ABOGADO MAESTRIA EN POLIITICAS PUBLICAS</t>
  </si>
  <si>
    <t>4 años 11 meses</t>
  </si>
  <si>
    <t>PRESTAR LOS SERVICIOS PROFESIONALES A LA ALCALDÍA LOCAL DE LA CANDELARIA, EN EL DESARROLLO DE ACTIVIDADES EN EL MARCO DE LA REACTIVACIÓN ECONOMICA Y LA ESTRAEGIA BOGOTA A CIELO ABIERTO</t>
  </si>
  <si>
    <t>OSLER MONTES DE OCA MORA</t>
  </si>
  <si>
    <t>CRA 69 80 70 T 2 INT 103</t>
  </si>
  <si>
    <t>oca-mora@hotmail.com</t>
  </si>
  <si>
    <t>FDLC-CPS-229-2020</t>
  </si>
  <si>
    <t>CO1.PCCNTR.2031345</t>
  </si>
  <si>
    <t xml:space="preserve">DIEGO ARDILA </t>
  </si>
  <si>
    <t>1Apoyar al coordinador de reactivación económica
para la localidad de La Candelaria en la implementación de la estrategia BOGOTA A CIELO
ABIERTO.2.Brindar apoyo en los eventos realizados por la alcaldía local en desarrollo a los
planes de reactivación económica, así como acompañar a los empresarios, comerciantes y demás personas o agrupaciones que hagan parte de la estrategia, en aras de fortalecer sus
procesos de participación en la misma. 3.Asistir a los operativos donde se verifique el
cumplimiento de los requisitos establecidos en el ordenamiento jurídico en relación con la
implementación adecuada de protocolos de bioseguridad y demás medidas necesarias en
establecimientos de comercio abiertos al público en la localidad bajo el plan de BOGOTA A
CIELO ABIERTO.4.Acompañar los espacios y actividades creados con el fin de brindar a las
comerciantes de la localidad la oportunidad de ofrecer sus productos y servicios, de formas
diversas y así impulsar la comercialización de los mismos.5.Apoyar en la consolidación de las
propuestas de programas y coordinación intersectorial para la formulación de planes de
reactivación económica a nivel local.6.Apoyar la verificación del cumplimiento de los requisitos
legales en los espacios autorizados en la localidad, estos corresponden a la calle Mandolinas,
Chorro de Quevedo, Calle 11 entre carrera segunda y tercera, la plaza La Concordia y demás
zonas que se establezcan.7.Asistir a las reuniones a las que sea citado o designado, para la
atención de los asuntos relacionados con el objeto contractual.8.Las demás que se le asignen y
que surjan de la naturaleza del contrato</t>
  </si>
  <si>
    <t>8 AÑOS 4 MESES</t>
  </si>
  <si>
    <t>“PRESTACIÓN DE SERVICIOS DE APOYO PROFESIONAL AL AREA DE GESTIÓN DEL DESARROLLO EN TEMAS RELACIONADOS CON PLANEACIÓN, PARA LA PRESENTACIÓN Y SEGUIMIENTO DE PROYECTOS RELACIONADOS CON LAS ACTIVIDADES DEL TURISMO LOCAL, EN EL MARCO DE LA REACTIVACIÓN ECONÓMICA, ACOMPAÑANDO AL AREA EN PROCESOS DE REVISION Y PARTICIPACION EN COMITÉS SOBRE LA MATERIA.”</t>
  </si>
  <si>
    <t>MARIA CRISTINA BARRERA GOMEZ</t>
  </si>
  <si>
    <t>Carrera 19A # 63 - 28</t>
  </si>
  <si>
    <t>mcristinabarrerag@gmail.com</t>
  </si>
  <si>
    <t>FDLC-CPS-230-2020</t>
  </si>
  <si>
    <t>CO1.PCCNTR.2037451</t>
  </si>
  <si>
    <t>1- Apoyar en la implementación de
estrategias externas con la ciudadanía y entidades públicas y privadas, para el fortalecimiento de
temas turísticos en la localidad, 2-Apoyar en la formulación, presentación, seguimiento y evaluación
de los proyectos turísticos contemplados en el Plan de Desarrollo Local, conforme las líneas de inversión local, políticas públicas y requerimientos técnicos de cada uno de los sectores distritales,
3-Acompañar en la elaboración de los Documentos Técnicos de Soporte para la renovación de la
certificación de destino turístico en la localidad de La Candelaria, 4-Asistir a reuniones, mesas de
trabajo y jornadas convocadas por las entidades y comunidades para el desarrollo oportuno y
operativo de acciones enmarcadas al turismo en la localidad, 5-Realizar y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6-Realizar seguimiento a compromisos desprendidos de las
reuniones con el IDT, Viceministerio de Industria y Turismo y demás entidades participantes del
proceso turístico en la localidad, 7-Las demás que le sean asignadas por el supervisor y/o apoyo a
la supervisión que se deriven de la naturaleza del contrato</t>
  </si>
  <si>
    <t>ADMINISTRACIÓN DE EMPRESAS TURÍSTICAS Y HOTELERAS</t>
  </si>
  <si>
    <t>7 AÑOS  1 MES</t>
  </si>
  <si>
    <t>PRESTACION DE SERVICIOS PROFESIONALES AL ÁREA DE GESTIÓN DE DESARROLLO LOCAL DE LA ALCALDÍA LOCAL DE LA CANDELARIA PARA EL SEGUIMIENTO JURIDICO DE LOS PROYECTOS DE INFRAESTRUCTURA, ASÍ COMO LOS DEMÁS ASUNTOS CONTRACTUALES QUE SE REQUIERAN</t>
  </si>
  <si>
    <t xml:space="preserve">KAREN ANDREA SARMIENTO CAMARGO </t>
  </si>
  <si>
    <t>FDLC-CPS-231-2020</t>
  </si>
  <si>
    <t>CO1.PCCNTR.2033859</t>
  </si>
  <si>
    <t>1. Apoyar la revisión jurídica de los documentos técnicos de respuesta a los requerimientos de cada uno de los sectores distritales relacionados con infraestructura.2.Apoyar en la realización del seguimiento jurídico a los procesos de infraestructura de los espacios comunitarios, malla vial y en general todos los procesos de
infraestructura civil de la entidad.3.Apoyar jurídicamente en la presentación y seguimiento de los
proyectos, conforme las líneas de inversión local, políticas públicas de la entidad y de cada uno
de los sectores Distritales.4.Apoyar al área técnica en los aspectos jurídicos que se requieran
para proyectar, presentar y rendir lo informes que solicite el Fondo, entes de control y/o
comunidad de forma oportuna, veraz y clara sobre el estado de las infraestructuras de obra civil
y demás procesos de ingeniería civil que ejecute el Fondo.5.Proyectar, presentar y dar
contestación a los derechos de petición y solicitudes de la comunidad, entes de control en
general relacionados con los proyectos bajo su gestión con apoyo del área técnica. Para lo
cual deberá proyectar y remitir oportuna-mente la información necesaria en los tiempos
requeridos, así como elaborar las respuestas de correspondencia que le sea asignada a
través del aplicativo Orfeo.6.Acompañar y realizar seguimiento jurídico en las diferentes
reuniones, mesas de trabajo, visitas técnicas y jornadas convocadas por las Entidades,
comunidades y la alcaldía que se den en desarrollo de los procesos de apoyo a la supervisión,
seguimiento y control de los proyectos locales o bajo seguimiento, ejecución y gestión del
fondo.7.Apoyar a la oficina de contratación en otras actividades requeridas por el apoyo a la
supervisión: actas de liquidación, contratos de prestación de servicios, entre otros.8.Apoyar en
el acompañamiento jurídico al apoyo a la supervisión y Supervisor del Contrato en actividades
que desarrolle el Fondo en la ejecución de sus actividades.9.Efectuar actividades de apoyo a
la supervisión legal y/o jurídica de los convenios y /o contratos que le sean asignados por el
Alcalde Local.10.Las demás que le sean asignadas por el supervisor y/o apoyo a la supervisión
que se deriven de la naturaleza del contrato</t>
  </si>
  <si>
    <t xml:space="preserve">ABOGADA </t>
  </si>
  <si>
    <t>5 AÑOS 5 MESES</t>
  </si>
  <si>
    <t>FDLC-CPS-232-2020</t>
  </si>
  <si>
    <t>CO1.PCCNTR.2034158</t>
  </si>
  <si>
    <t>PEDRO SIERRA GARCIA</t>
  </si>
  <si>
    <t>CARRERA 10 B 25 16 SUR</t>
  </si>
  <si>
    <t>PEDROSIERRAGARCIA@GMAIL.COM</t>
  </si>
  <si>
    <t>FDLC-CPS-233-2020</t>
  </si>
  <si>
    <t>CO1.PCCNTR.2037505</t>
  </si>
  <si>
    <t>TECNICO PROFESIONAL EN ADMINISTRACION DE EMPRESAS</t>
  </si>
  <si>
    <t>FDLC-CPS-234-2020</t>
  </si>
  <si>
    <t>CO1.PCCNTR.2037370</t>
  </si>
  <si>
    <t>9 AÑOS 8 MESES</t>
  </si>
  <si>
    <t>PRESTACIÓN DE SERVICIOS PROFESIONALES AL ÁREA DE GESTIÓN DE DESARROLLO LOCAL DE LA ALCALDÍA LOCAL DE LA CANDELARIA, PARA APOYAR EL SEGUMIENTO DE LA GESTION REALIZADA Y LA EJECUCION DE PROGRAMAS SOCIALES EN LAS CASAS COMUNITARIAS DE LA LOCALIDAD</t>
  </si>
  <si>
    <t>LINA MARIA COLLAZOS BOTACHE</t>
  </si>
  <si>
    <t>Cra 2 No16A -38 BQ 3 AP 1604</t>
  </si>
  <si>
    <t>limabot@gmail.com</t>
  </si>
  <si>
    <t>FDLC-CPS-235-2020</t>
  </si>
  <si>
    <t>CO1.PCCNTR.2037448</t>
  </si>
  <si>
    <t xml:space="preserve">1. Brindar apoyo en la Coordinación del buen funcionamiento de cada una de las actividades realizadas en las casas comunitarias de la Localidad.2. Garantizar el buen funcionamiento de las casas comunitarias, vigilando que se preste el servicio en cada una de ellas de manera adecuada conforme al cronograma autorizado.3. Apoyar en la Coordinación de las actividades de participación ciudadana, en la cual se involucren eventos culturales dirigidos a la población candelaria. 4. Elaborar un informe periódico de las actividades realizadas en cada una de las casas comunitarias de la localidad, identificando los aspectos a mejorar con el fin de garantizar la adecuada prestación del servicio a la comunidad. 5.Vigilar y autorizar lassolicitudes de préstamo del espacio de las casas comunitarias de la localidad, como también de los bienes y enseres que reposan en las mismas. 6. Velar por la participación activa de las diferentes organizaciones sociales, cívicas y comunitarias, proponiendo actividades de
anticipación ciudadana que garanticen los propósitos expuestos en el Acuerdo Local 006 de 2013.7. Apoyar al Alcalde Local en la elaboración de los diferentes informes que se requieran por parte de la Junta Administradora Local.8. Apoyar en la consolidación de las propuestas de programas y coordinación intersectorial para la formulación de planes culturales a nivel local.9. Asistir a las reuniones a las que sea citado o designado, para la atención de los asuntos relacionados con el objeto contractual.10. Apoyar en la  supervisión de los contratos que le sean designados. 11. Las demás que se le asignen y que surjan de la naturaleza del contrato. </t>
  </si>
  <si>
    <t>9 AÑOS 10 MESES</t>
  </si>
  <si>
    <t>SUMINISTRO DE CAJAS Y CARPETAS PARA LA ORGANIZACIÓN DEL ARCHIVO Y GESTIÓN DOCUMENTAL DEL FONDO DE DESARROLLO LOCAL DE LA CANDELARIA</t>
  </si>
  <si>
    <t>FORMARCHIVOS Y SUMINISTROS SAS</t>
  </si>
  <si>
    <t xml:space="preserve"> 900.336.588-6</t>
  </si>
  <si>
    <t>Carrera 18 A No. 48 - 60 Sr</t>
  </si>
  <si>
    <t>formarchivos10@hotmail.com</t>
  </si>
  <si>
    <t>FERNANDO ANDREY MOYANO ROJAS</t>
  </si>
  <si>
    <t>FDLC-CC-236-2020</t>
  </si>
  <si>
    <t>CO1.PCCNTR.2037015</t>
  </si>
  <si>
    <t>5.212.828 </t>
  </si>
  <si>
    <t>3.439.100 </t>
  </si>
  <si>
    <t>01-03-01-0202010202</t>
  </si>
  <si>
    <t>1) Cumplir la ejecución del contrato teniendo en cuenta los términos y condiciones
contenidos en el estudio previo y anexo técnico.
2) Realizar el suministro de los bienes requeridos por la entidad de acuerdo a las
especificaciones técnicas requeridas por el FDLC en el tiempo estipulado a través del
supervisor del contrato.
3) Suministrar copia de autorización por parte del supervisor o apoyo al supervisor y las
facturas de los bienes solicitados durante el periodo facturado, para adelantar el cobro
correspondiente.
4) Suministrar al FDLC los bienes descritos en el anexo técnico, garantizando elementos
nuevos y de primera calidad de acuerdo con las especificaciones técnicas, en las
cantidades solicitadas por el supervisor.
5) Realizar los ingresos al almacén de la Alcaldía Local de La Candelaria de los bienes
nuevos que sean requeridos, para su respectiva verificación por parte del almacenista y
supervisor del contrato.
6) Mantener fijos los precios ofertados durante la vigencia del contrato.
7) Hacer entrega de los bienes suministrados dentro del marco del contrato al almacén del
FDLC.
8) Asumir gastos de desplazamiento y transporte que se requieran para efectuar las
entregas en el almacén del FDLC.
9) Aceptar las sugerencias y directrices que durante el desarrollo del contrato con el Fondo
de Desarrollo Local de La Candelaria le imparta, obrar con lealtad y buena fe, evitando
dilaciones y trabas; garantizando el valor, calidad de los bienes y los plazos pactados.
10) Cumplir con las buenas prácticas ambientales, se deberá ajustar al PIGA y las demás
normas establecidas por la Secretaria Distrital de Gobierno; Guía Verde, Guía de
Contratación Sostenible y las Normas Ambientales establecidas.
Página 5 de 5
Carrera 5 No. 12 C – 40
Código Postal: 111711
Tel. 3416009 - 3410261
Información Línea 195
www.lacandelaria.gov.co
11) Proveer los bienes establecidos en el lugar indicado en los estudios previos del presente
contrato.
12) Informar a la supervisión del proyecto de cualquier anomalía presentada, en la ejecución
del contrato. Asumir el valor del empaque, transporte, recurso humano y demás costos
en los que se incurra para el cumplimiento del presente objeto contractual,
especificaciones técnicas y obligaciones.
13) Adicionalmente deben garantizar el cumplimiento de la Resolución 666 de 2020 y la
Circular Externa 100-009 de 2020 del Ministerio de Salud y Decreto 636 de 2020 del
Ministerio de Interior.
14) Presentar los informes (en medio físico y magnético) requeridos durante el desarrollo del
contrato, de manera oportuna y completa.
15) Las demás que se deriven del objeto contractual_x000D_</t>
  </si>
  <si>
    <t>FDLC-CPS-237-2020</t>
  </si>
  <si>
    <t>CO1.PCCNTR.2038805</t>
  </si>
  <si>
    <t>15  DIAS</t>
  </si>
  <si>
    <t>7 AÑOS 10 MESES</t>
  </si>
  <si>
    <t>PRESTAR LOS SERVICIOS DE APOYO AL DESPACHO DE LA ALCALDÍA DE LA CANDELARIA, EN EL DESARROLLO DE ACTIVIDADES Y TRÁMITES DE CARÁCTER OPERATIVO Y LOGÍSTICO PARA EL BUEN FUNCIONAMIENTO DE LA DEPENDENCIA</t>
  </si>
  <si>
    <t>VIVIANA LIZETH MONROY RAMIREZ</t>
  </si>
  <si>
    <t>CRA 4 # 1 46 SUR</t>
  </si>
  <si>
    <t>vivimonra@hotmail.com</t>
  </si>
  <si>
    <t>FDLC-CPS-238-2020</t>
  </si>
  <si>
    <t>CO1.PCCNTR.2047618</t>
  </si>
  <si>
    <t>ESPECÍFICAS. 1.Apoyar al Despacho en la realización de los trámites necesarios para atender a la comunidad en general y direccionar sus solicitudes verbales o escritas para su respuesta y solución de acuerdo a las competencias del FDLC.2. Levantar actas, elaborar cartas, memorandos, oficios y demás documentos que emita directamente el Despacho, así el seguimiento y envío oportuno de los documentos y correspondencia en general que le encomiende el FDLC. 3.Apoyar las actividades de tipo asistencial tales como clasificación, organización y foliación de los documentos que le sean asignados, observando y acatando el cumplimiento de las normas archivisticas correspondientes.4.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5. Tomar llamadas telefónicas, y trasmitir de manera adecuada y oportuna la información a la Alcaldesa Local. 6. Realizar acompañamiento a la Alcaldesa Local en las actividades en las cuales se requiera apoyo asistencial.7.Agendar las audiencias, reuniones, eventos y demás compromisos oficiales que la Alcaldesa Local deba atender, de acuerdo con las instrucciones impartidas. 8. Asistir a las reuniones que se le cite con la puntualidad requerida.9.Las demás que le indique la supervisión del contrato y que se deriven o tengan relación con la naturaleza y objeto del mismo.</t>
  </si>
  <si>
    <t>PSICOLOGA</t>
  </si>
  <si>
    <t>2 AÑOS 3 MESES</t>
  </si>
  <si>
    <t>“ADQUISICIÓN DE CONSUMIBLES DE IMPRESIÓN PARA LAS IMPRESORAS DE PROPIEDAD DEL FONDO DE DESARROLLO LOCAL DE LA CANDELARIA</t>
  </si>
  <si>
    <t>COMERCIALIZADORA VINARTA S.A.S.</t>
  </si>
  <si>
    <t>800.209.890-1</t>
  </si>
  <si>
    <t>Avenida Calle 53 # 71 - 21</t>
  </si>
  <si>
    <t>comercializadoravinarta@yahoo.es</t>
  </si>
  <si>
    <t>NARCISO RODRÍGUEZ PINZÓN</t>
  </si>
  <si>
    <t>FDLC-IMC-021-2020</t>
  </si>
  <si>
    <t>CO1.PCCNTR.2054445</t>
  </si>
  <si>
    <t>A 31/12/2020</t>
  </si>
  <si>
    <t>01-03-01-0202010206</t>
  </si>
  <si>
    <t>unico pago</t>
  </si>
  <si>
    <t>AGUSTIN LARA</t>
  </si>
  <si>
    <t>1. Garantizar la disponibilidad de tiempo y hacer la entrega oportuna y completa de la
cantidad de tóneres para impresoras requeridos por la Alcaldía Local de La Candelaria en los
términos y condiciones técnicas establecidas.
2. Cumplir con las condiciones y mantener los precios establecidos en la oferta
3. Asumir los costos de desplazamiento y transporte que demande la ejecución del
contrato, por ningún motivo el Fondo de Desarrollo Local de La Candelaria asumirá costos
adicionales al valor estipulado.
4. Entregar los tóneres requeridos originales nuevos y con las respectivas garantías de los
fabricantes.
5. Ingresar al almacén de la Alcaldía Local de La Candelaria los respectivos consumibles
de impresión para su respectiva verificación por parte del almacenista y el supervisor del contrato.
6. Reemplazar sin costo adicional, los consumibles para impresión que presenten defectos
o que no cumplan con las especificaciones técnicas establecidas.
7. Coordinar con el supervisor del contrato la correcta y adecuada entrega de los
consumibles de impresión.
8. Brindar atención y respuesta oportuna a los requerimientos de servicios, solicitudes y
reclamaciones que formule el Fondo de Desarrollo Local de La Candelaria.
Página 4 de 8
Carrera 5 No. 12 C – 40
Código Postal: 111711
Tel. 3416009 - 3410261
Información Línea 195
www.lacandelaria.gov.co
9. Informar al Fondo de Desarrollo Local, cualquier anomalía, irregularidad e imprevisto
que se presente con la ejecución del contrato.
10. Dar cumplimiento a la guía verde de contratación de la entidad y la normatividad
ambiental, aplicando los criterios según lo establecido.
11. Suscribir los documentos necesarios y solicitados por la entidad con el objeto de llevar
el control y pagos respectivos.
12. Las demás que le sean propias por razón del objeto y la naturaleza del contrato, de
conformidad con la buena práctica comercial.</t>
  </si>
  <si>
    <t>Prestación de servicios para realizar las actividades propuestas por la red de mujeres productoras y emprendedoras de la candelaria, en pro de la visibilización y protección de los derechos de las mujeres candelaria</t>
  </si>
  <si>
    <t>AKRE PRODUCCIONES SAS</t>
  </si>
  <si>
    <t>901.204.995-8</t>
  </si>
  <si>
    <t>CR 57 B No. 128 B - 63 Apartamento 209</t>
  </si>
  <si>
    <t>310 6881579</t>
  </si>
  <si>
    <t>: akre.licitaciones@gmail.com</t>
  </si>
  <si>
    <t>ZULEIDY GUTIÉRREZ CÓRDOBA</t>
  </si>
  <si>
    <t>FDLC-IMC-020-2020</t>
  </si>
  <si>
    <t>CO1.PCCNTR.2060014</t>
  </si>
  <si>
    <t>1330115074500000000001396.</t>
  </si>
  <si>
    <t>CANDELARIA MAS PARTICIPATIVA</t>
  </si>
  <si>
    <t>UNICO PAGO</t>
  </si>
  <si>
    <t>MONICA LEAL</t>
  </si>
  <si>
    <t>1. Cumplir con los términos de ejecución establecida en el contrato para su desarrollo.
2. Suministrar los elementos y servicios necesarios para realizar las diferentes actividades en
donde se requieran cumpliendo los parámetros y especificaciones técnicas señaladas en el
presente contrato.
3. Proveer los bienes y servicios establecidos en el lugar indicado por el supervisor y/o apoyo
a la supervisión.
4. Informar al supervisor del proyecto de cualquier anomalía presentada, en cualquier etapa del
proceso.
5. Asumir el valor del empaque, transporte, recurso humano y demás costos en los que incurra
para el cumplimiento del presente objeto contractual, especificaciones técnicas y
obligaciones.
6. Mantener fijos los precios presentados en la propuesta, durante el termino de ejecución del
contrato.
7. Realizar la gestión logística para garantizar la convocatoria a las actividades contempladas
dentro del proyecto.
8. Proveer los elementos objeto del presente contrato, garantizando la calidad y cantidad,
cumpliendo las especificaciones técnicas establecidas incluidas en los presentes estudios
previos.
9. Llevar a cabo las actividades de instalación y/o alistamiento de los elementos que así lo
requieran para su correcta utilización.
10. Aportar su capacidad técnica y operativa para desarrollar las actividades objeto del presente
contrato.
11. Garantizar que los elementos se encuentren en perfectas condiciones de funcionamiento.
12. Las demás obligaciones que por la esencia y naturaleza del presente contrato y que resulten
necesarias para su desarrollo y establecidas en el capítulo 2 del presente estudio previo.
13. Cumplir las con cada una de las especificaciones establecidas en el presente pliego de
condiciones.</t>
  </si>
  <si>
    <t>FDLC-CPS-241-2020</t>
  </si>
  <si>
    <t>CO1.PCCNTR.2065490</t>
  </si>
  <si>
    <t>16 AÑOS 2 MESES</t>
  </si>
  <si>
    <t>FDLC-CPS-242-2020</t>
  </si>
  <si>
    <t>CO1.PCCNTR.2066216</t>
  </si>
  <si>
    <t>FDLC-CPS-243-2020</t>
  </si>
  <si>
    <t>CO1.PCCNTR.2066262</t>
  </si>
  <si>
    <t>33 AÑOS 8 MEESES</t>
  </si>
  <si>
    <t>FDLC-CPS-244-2020</t>
  </si>
  <si>
    <t>CO1.PCCNTR.2080410</t>
  </si>
  <si>
    <t>Convenio Interadministrativo</t>
  </si>
  <si>
    <t>Aunar esfuerzos técnicos, administrativos y financieros, para promover el ejercicio y la restitución de la autonomía e inclusión social de las personas con discapacidad (PcD) por medio del otorgamiento de DISPOSITIVOS DE ASISTENCIA PERSONAL ayudas técnicas desde una perspectiva de derechos humanos que permitan la inclusión social en las diferentes acciones de la vida cotidiana</t>
  </si>
  <si>
    <t>SUBRED INTEGRADA DE SERVICIOS DE SALUD CENTRO ORIENTE E.S.E</t>
  </si>
  <si>
    <t>DIAGONAL 34 · 5-43</t>
  </si>
  <si>
    <t>referenteconveniosco@subredcentrooriente.gov.co</t>
  </si>
  <si>
    <t>ARDILA TORRES CLAUDIA LUCIA</t>
  </si>
  <si>
    <t>FDLC-CD-245-2020</t>
  </si>
  <si>
    <t>CO1.PCCNTR.2093102</t>
  </si>
  <si>
    <t>30/06/2021 </t>
  </si>
  <si>
    <t>1303011501031380000.</t>
  </si>
  <si>
    <t>Banco de ayudas Tecnicas</t>
  </si>
  <si>
    <t>VIVIANA MONROY</t>
  </si>
  <si>
    <t>1.Presentar el cronograma general, la proyección físico financiera y el plan de trabajo del convenio dentro de los 10 días hábiles posteriores a la firma del acta de iniciodel convenio. 2. Ejecutar las actividades de conformidad con el cornograma de actividades presentado y aprobado por el cómite previo cumplimiento de los requisitos, componentes y especificaciones técnicas descritas en el anexo técnico con concepto técnico previo a favor dado por la secretaria distrital de salud a mas tardar dentro de los 10 días hábiles posteriores a la firma del acta de inicio del convenio. 3. Cumplir con la distribución presupuestal ofrecida teniendo en cuenta con los ajustes y valores que excedan las cantidades o valores indicados en la propuesta deberán contar con la aprobación previa por parte del supervisor del convenio interadministrativo. 4. Asignar y seleccionar los profesionales y personal necesarios para la ejecución del presente convenio interadministrativo teniendo en cuenta criterios técnicos y de experiencia requeridos en la formulación del proyecto. 5. Realizar proceso de Local de la Candelaria, la base de datos digitalizada de los beneficiarios y o participantes del proyecto asi como los listados de espera de los potenciales beneficiarios para futuros convenios a realizar.</t>
  </si>
  <si>
    <t>REALIZAR A MONTO AGOTABLE, EL SUMINISTRO DE MATERIALES Y REPUESTOS DE FERRETERÍA SEGÚN LAS ESPECIFICACIONES Y REQUERIMIENTOS TÉCNICOS PARA EL MANTENIMIENTO PREVENTIVO Y CORRECTIVO DE LOS INMUEBLES PROPIEDAD DEL FONDO DE DESARROLLO LOCAL DE LA CANDELARIA</t>
  </si>
  <si>
    <t>COMERCIALIZADORA ELECTROCON SAS</t>
  </si>
  <si>
    <t>830.073.899-8</t>
  </si>
  <si>
    <t>CARRERA 54 No 46-91 SUR</t>
  </si>
  <si>
    <t>3687180-3208753688</t>
  </si>
  <si>
    <t xml:space="preserve">comercializadoraelectrocom@gmail.com
</t>
  </si>
  <si>
    <t>DILVIA CORREDOR PINZÓN</t>
  </si>
  <si>
    <t>FDLC-IMC-019-2020</t>
  </si>
  <si>
    <t>CO1.PCCNTR.2090744</t>
  </si>
  <si>
    <t>8 MESES O HASTA AGOTAR RECURSOS</t>
  </si>
  <si>
    <t>1310202010302.</t>
  </si>
  <si>
    <t>1. Cumplir con la totalidad de lo descrito en el anexo técnico. 2. Realizar la adquisición y suministro de los elementos de requeridos por la entidad de acuerdo a la necesidad presentada por la misma y, de acuerdo a las especificaciones técnicas requeridas por el Fondo de Desarrollo Local de La Candelaria en el tiempo estipulado a través del supervisor del contrato. 3.Suministrar copia de la autorización por parte del supervisor o apoyo al supervisor y las facturas de los elementos solicitados durante el periodo facturado, para adelantar el cobro correspondiente. 4. Suministrar al FDLC los elementos descritos en el Anexo técnico, garantizando elementos nuevos y de primera calidad de acuerdo con las especificaciones técnicas, en las cantidades solicitadas por el supervisor. 5. Realizar los ingresos al Almacén de la Alcaldía Local de La Candelaria de los elementos de ferretería originales y nuevos que sean requeridos, para su respectiva verificación por parte del Almacenista y Supervisor designado. 6. Mantener fijos durante la vigencia del contrato los precios ofertados. 7. Suministrar los elementos que no estén contemplados dentro de las especificaciones técnicas de acuerdo a el procedimiento establecido en el anexo técnico. 8. Hacer entrega de los elementos suministrados dentro del marco del contrato al Almacén del Fondo de Desarrollo Local de La Candelaria. 9. Asumir los gastos de desplazamiento y transporte que se requieren para efectuar las entregas en el almacén de la entidad. 10. Aceptar las sugerencias y directrices que durante el desarrollo del Contrato con el FONDO DE DESARROLLO LOCAL le imparta, obrar con lealtad y buena fe, evitando dilaciones y trabas; garantizando el valor, la calidad de los bienes y servicios y los plazos pactados. 11.Cumplir con las buenas prácticas ambientales, se deberá ajustar al PIGA y las demás normas establecidas por la Secretaria de Gobierno del Distrito; Guía Verde, Guía de Contratación sostenible y las normas ambientes establecidas.12. Las demás que se deriven del objeto contractual</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</si>
  <si>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</si>
  <si>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FDLC-CPS-001-2021</t>
  </si>
  <si>
    <t>https://www.secop.gov.co/CO1ContractsManagement/Tendering/ProcurementContractEdit/View?docUniqueIdentifier=CO1.PCCNTR.2181470&amp;prevCtxUrl=https%3a%2f%2fwww.secop.gov.co%2fCO1ContractsManagement%2fTendering%2fProcurementContractManagement%2fIndex&amp;prevCtxLbl=Contratos+</t>
  </si>
  <si>
    <t>CO1.PCCNTR.2181470</t>
  </si>
  <si>
    <t>10 MESES 15 DIAS</t>
  </si>
  <si>
    <t>133011605570000002021.</t>
  </si>
  <si>
    <t>INVERSION</t>
  </si>
  <si>
    <t>LA CANDELARIA GOBIERNO ABIERTO Y TRANSPARENTE: FORTALECIMIENTO INSTITUCIONA</t>
  </si>
  <si>
    <t xml:space="preserve">SANDRA JOHANNA YARA </t>
  </si>
  <si>
    <t>1.Brindar apoyo realizando los procesos contractuales que le sean asignados por la supervisión del contrato,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condiciones.2.Apoyar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supervisión.3.Apoyar los procesos de reporte de informes de la información contractual de la entidad a las diferentes entidades del nivel distrital y nacional, cuando se le requiera, de acuerdo a las fechas y formatos establecidos para tal fin.4.Apoyar en los procesos legales que se requieran durante la ejecución contractual y/o procesos de terminación anticipada, liquidación, cesiones, modificaciones y demás documentación que expida la entidad en el desarrollo de las diferentes etapas de los procesos que adelante en materia contractual.5.Mantener al día los expedientes físicos y digitales que se requieran en el desarrollo de los procesos contractuales a su cargo.6.Asistir a la administración local en las diferentes reuniones, mesas de trabajo y jornadas en las que sea convocado.7.Apoyar la elaboración, revisión y consolidación de las respuestas a requerimientos, peticiones y solicitudes de ciudadanos y entidades de derecho público y/o privado, dentro de los
plazos, términos y condiciones establecidos por la normativa vigente.8.Apoyar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mismos.9.Todas las demás que sean designadas para la correcta ejecución del contrato.</t>
  </si>
  <si>
    <t>EJECUCION</t>
  </si>
  <si>
    <t>LAURA MARIA HERNANDEZ RESTREPO</t>
  </si>
  <si>
    <t>CL 129 # 55 -42 TORRE 2 301</t>
  </si>
  <si>
    <t>aurys9@hotmail.com</t>
  </si>
  <si>
    <t>FDLC-CPS-002-2021</t>
  </si>
  <si>
    <t>https://www.secop.gov.co/CO1ContractsManagement/Tendering/ProcurementContractEdit/View?docUniqueIdentifier=CO1.PCCNTR.2181648&amp;prevCtxUrl=https%3a%2f%2fwww.secop.gov.co%2fCO1ContractsManagement%2fTendering%2fProcurementContractManagement%2fIndex&amp;prevCtxLbl=Contratos+</t>
  </si>
  <si>
    <t>CO1.PCCNTR.2181648</t>
  </si>
  <si>
    <t>SANDRA JOHANNA YARA</t>
  </si>
  <si>
    <t>1.Brindar apoyo realizando los procesos contractuales que le sean asignados por la supervisión del contrato,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condiciones.2.Apoyar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supervisión.3.Apoyar los procesos de reporte de informes de la información contractual de la entidad a las diferentes entidades del nivel distrital y nacional, cuando se le requiera, de acuerdo a las fechas y formatos establecidos para tal fin.4.Apoyar en los procesos legales que se requieran durante la ejecución contractual y/o procesos de terminación anticipada, liquidación, cesiones, modificaciones y demás documentación que expida la entidad en el desarrollo de las diferentes etapas de los procesos que adelante en materia contractual.5.Mantener al día los expedientes físicos y digitales que se requieran en el desarrollo de los procesos contractuales a su cargo.6.Asistir a la administración local en las diferentes reuniones, mesas de trabajo y jornadas en las que sea convocado.7.Apoyar la elaboración, revisión y consolidación de las respuestas a requerimientos, peticiones y solicitudes de ciudadanos y entidades de derecho público y/o privado, dentro de los plazos, términos y condiciones establecidos
por la normativa vigente.8.Apoyar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mismos.9.Todas las
demás que sean designadas para la correcta ejecución del contrato</t>
  </si>
  <si>
    <t>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t>
  </si>
  <si>
    <t>M</t>
  </si>
  <si>
    <t>FDLC-CPS-003-2021</t>
  </si>
  <si>
    <t>https://www.secop.gov.co/CO1ContractsManagement/Tendering/ProcurementContractEdit/View?docUniqueIdentifier=CO1.PCCNTR.2191707&amp;prevCtxUrl=https%3a%2f%2fwww.secop.gov.co%2fCO1ContractsManagement%2fTendering%2fProcurementContractManagement%2fIndex&amp;prevCtxLbl=Contratos+</t>
  </si>
  <si>
    <t>CO1.PCCNTR.2191707</t>
  </si>
  <si>
    <t xml:space="preserve">10 MESES  </t>
  </si>
  <si>
    <t>1. Garantizar el buen funcionamiento de la red local y el recurso tecnológico de todas las dependencias de la Alcaldía, en materia de hardware y software como de su administración y mantenimiento.2. Verificar permanentemente a la conectividad de la intranet es del Nivel Central a la Alcaldía, para garantizar la prestación del servicio de red y de los aplicativos.3. Responder y entregar informe mensual por los requerimientos telefónicos, presenciales o por medios electrónicos de soporte de software o hardware al interior de la Alcaldía sobre los servicios atendidos con referencia al estado de los mismos, indicando: fecha y hora de inicio, fecha y hora de atención, nombre funcionario o equipo atendido, dependencia a la cual pertenece, descripción de la falla reportada, solución y conclusión del mismo, escalamiento a otros niveles de soporte; de acuerdo con los procedimientos y parámetros establecidos por la Dirección de Tecnologías e Información- DTI. 4. Apoyar en la administración e informar oportunamente a la Dirección de Tecnologías e Información, las actualizaciones de usuarios (ingresos, retiros o traslados) de todos los servicios y aplicativos existentes en el nivel Local, de tal forma que se mantengan únicamente los usuarios activos de la Alcaldía Local y garantizar el 100% de la creación de los usuarios se incluyan en el directorio activo de acuerdo a las instrucciones vigentes. 5. Elaborar una ficha técnica u Hoja de vida de cada equipo (computador, impresora, plotter, equipo activo, UPS, planta telefónica, etc.) que contenga la descripción detallada de hardware y software y donde se registrarán los datos de usuario, dependencia, propietario (Secretaría de Gobierno, Fondo de Desarrollo Local y u otros) al igual que cualquier cambio físico o lógico
de hardware o software, instalaciones, servicios atendidos, cambios de usuario, aplicativos que soporta, garantías o
contratos de mantenimiento que le cubren y demás datos que requiera la Alcaldía o el nivel central. 6. Apoyar al
alcalde local en la formulación técnica para la adquisición o actualización del recurso tecnológico y realizar su
seguimiento. 7. Brindar apoyo para realizar la evaluación, seguimiento y control necesario para lograr la
disponibilidad del servicio y la continuidad de los contratos de mantenimiento preventivo y correctivo de los equipos
de cómputo, impresoras, UPS y equipos activos de la Alcaldía Local, así como apoyar en la gestión para hacer
efectivas las garantías, relacionadas con el hardware y software, ante los fabricantes y/o proveedores de acuerdo a
lo estipulado en los contratos correspondientes.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Apoyar realizando los requerimientos de hardware o software al
área de Soporte Técnico de la Dirección de Tecnologías e Información de la Secretaría de Gobierno, indicando el
diagnóstico del daño para solicitar los cambios de partes. 10. Instalar permanentemente en todos los equipos las
actualizaciones de software y parches disponibles en la red para protección de virus y archivos maliciosos, según los
lineamientos de la Dirección de Tecnologías e Información. 11. Asistir a la administración local en las diferentes
reuniones, mesas de trabajo y jornadas en que se le convoque. 12. Capacitar a los funcionarios de la Alcaldía Local
en el manejo de los aplicativos misionales y de apoyo de la Secretaría Distrital de Gobierno. 13. Elaborar o actualizar
el plan de contingencia para los centros de cómputo o cableado de la Localidad, donde se establezcan acciones
preventivas, de detección y recuperación. 14. Apoyar la elaboración, revisión y consolidación de las respuestas a
requerimientos, peticiones y solicitudes, así como reportes de ciudadanos y entidades de derecho público y/o
privado, dentro de los plazos, términos y condiciones establecidas por la normativa vigente. 15. Remitir a la Dirección
de Tecnologías e Información los anexos técnicos de adquisición de componentes tecnológicos para la aprobación
respectiva 16. Verificar el cumplimiento, por parte de funcionarios y contratistas, de la no instalación de software-re
no licenciado en los equipos de cómputo de la Alcaldía Local. 17. Garantizar que el 100% de todos los equipos de
cómputo tengan instalado y actualizado el cliente de Aranda. 18. Cumplir al 100% con las políticas y parámetros de
administración de red, así como de la seguridad de la información, establecida por la Dirección de Tecnologías e
Información de la Secretaria Distrital de Gobierno. 19. Todas las demás que sean designadas por la alcaldesa local
para la correcta ejecución del contrato</t>
  </si>
  <si>
    <t>PRESTAR SERVICIOS PROFESIONALES PARA EL SEGUIMIENTO JURÍDICO DE LOS PROYECTOS DE INFRAESTRUCTURA, ASÍ COMO LOS DEMÁS ASUNTOS CONTRACTUALES QUE SE REQUIERAN</t>
  </si>
  <si>
    <t>FDLC-CPS-004-2021</t>
  </si>
  <si>
    <t>https://www.secop.gov.co/CO1ContractsManagement/Tendering/ProcurementContractEdit/View?docUniqueIdentifier=CO1.PCCNTR.2193378&amp;prevCtxUrl=https%3a%2f%2fwww.secop.gov.co%2fCO1ContractsManagement%2fTendering%2fProcurementContractManagement%2fIndex&amp;prevCtxLbl=Contratos+</t>
  </si>
  <si>
    <t>CO1.PCCNTR.2193378</t>
  </si>
  <si>
    <t>TERMINADO XLIQUIDAR</t>
  </si>
  <si>
    <t>PRESTAR SERVICIOS PROFESIONALES AL FONDO DE DESARROLLO LOCAL DE LA CANDELARIA PARA APOYAR EN LA IMPLEMENTACIÓN, CARGA, MANEJO, VALIDACIÓN Y ACTUALIZACIÓN DE LA INFORMACIÓN REQUERIDA EN EL APLICATIVO SIPSE LOCAL</t>
  </si>
  <si>
    <t>CARLOS  MAURICO PALOMAR COVALEDA</t>
  </si>
  <si>
    <t>FDLC-CPS-005-2021</t>
  </si>
  <si>
    <t>https://www.secop.gov.co/CO1ContractsManagement/Tendering/ProcurementContractEdit/View?docUniqueIdentifier=CO1.PCCNTR.2193397&amp;prevCtxUrl=https%3a%2f%2fwww.secop.gov.co%2fCO1ContractsManagement%2fTendering%2fProcurementContractManagement%2fIndex&amp;prevCtxLbl=Contratos+</t>
  </si>
  <si>
    <t>CO1.PCCNTR.2193397</t>
  </si>
  <si>
    <t>PRESTAR SERVICIOS TÉCNICOS ADMINISTRATIVOS EN LAS DISTINTAS ETAPAS DE LOS PROCESOS CONTRACTUALES DE COMPETENCIA DE LA ALCALDIA LOCAL DE LA CANDELARIA.”</t>
  </si>
  <si>
    <t>FDLC-CPS-006-2021</t>
  </si>
  <si>
    <t>https://www.secop.gov.co/CO1ContractsManagement/Tendering/ProcurementContractEdit/View?docUniqueIdentifier=CO1.PCCNTR.2204975&amp;prevCtxUrl=https%3a%2f%2fwww.secop.gov.co%2fCO1ContractsManagement%2fTendering%2fProcurementContractManagement%2fIndex&amp;prevCtxLbl=Contratos+</t>
  </si>
  <si>
    <t>CO1.PCCNTR.2204975</t>
  </si>
  <si>
    <t>1. Apoyar las actividades de tipo técnico tales como clasificación, organización y foliación de los documentos que le sean asignados, relacionadas con la actividad contractual de la entidad. 2. Apoyar a los profesionales en la actualización, cargue y manejo de la información relacionada con la ejecución de contratos desarrollados por la alcaldía local. 3.Realizar las solicitudes de documentos presupuestales necesarios para el adecuado desarrollo de la actividad contractual. 4. Mantener al día los expedientes físicos y digitales que se requieran en el desarrollo de los procesos contractuales a su cargo. 5.Apoyar en la alimentación de las bases de datos, o sistemas de información contractual validando la veracidad de la información que se reporta en los mismos. 6. Realizar la recolección y revisión de la documentación aportada por quienes tendrán vinculación contractual con la entidad. 7. Apoyar en las actividades o planes de contingencia de las áreas que se requieran según la designación de la supervisión del contrato. 8. Asistir a las reuniones que se le cite con la puntualidad requerida por parte del FONDO. 9. Apoyar la elaboración, revisión y consolidación
de las respuestas a requerimientos, peticiones y solicitudes de ciudadanos y entidades de derecho público
y/o privado, dentro de los plazos, términos y condiciones establecidos por la normativa vigente. 10.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para la correcta ejecución del contrato</t>
  </si>
  <si>
    <t>PRESTAR SERVICIOS PROFESIONALES PARA REALIZAR LA COORDINACION TÉCNICA DEL SEGUIMIENTO DE PLANES, POLÍTICAS, PROGRAMAS Y PROYECTOS DE INFRAESTRUCTURA Y OBRAS CIVILES QUE DESARROLLE LA ALCALDÍA LOCAL DE LA CANDELARIA</t>
  </si>
  <si>
    <t>FDLC-CPS-007-2021</t>
  </si>
  <si>
    <t>https://www.secop.gov.co/CO1ContractsManagement/Tendering/ProcurementContractEdit/View?docUniqueIdentifier=CO1.PCCNTR.2208103&amp;prevCtxUrl=https%3a%2f%2fwww.secop.gov.co%2fCO1ContractsManagement%2fTendering%2fProcurementContractManagement%2fIndex&amp;prevCtxLbl=Contratos+</t>
  </si>
  <si>
    <t>CO1.PCCNTR.2208103</t>
  </si>
  <si>
    <t>133011604490000002020.</t>
  </si>
  <si>
    <t>LA CANDELARIA SOSTENIBLE: ESPACIO PÚBLICO E INFRAESTRUCTURA PARA LA MOVILIDAD</t>
  </si>
  <si>
    <t xml:space="preserve">1. Elaborar los análisis y/o estudios técnicos que sean requeridos para la ejecución de los proyectos de obra, malla vial y demás relacionados con infraestructura en la entidad. 2. Elaborar estimaciones de costos, análisis de precios unitarios, y presupuestos relacionados con los proyectos de obra, malla vial y demás relacionados con infraestructura en la entidad. 3. Brindar apoyo para realizar las visitas técnicas que le sean requeridas para la adecuada supervisión y seguimiento de los contratos de obra, malla vial y demás relacionados con infraestructura en la entidad, así como asistir a las diferentes reuniones, mesas de trabajo y jornadas en
que se le convoque. 4.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5. Proyectar y custodiar las respectivas actas y documentos
que se suscriban durante la ejecución de los contratos asignados para su supervisión, manteniendo
actualizada la base de datos que para el efecto se disponga. 6. Revisar, conceptuar, y someter a
consideración de FDLC las modificaciones, adiciones, suspensiones, reclamaciones, y cualquier novedad
que se presenta en los contratos asignados a supervisión. 7. Emitir concepto técnico sobre los asuntos que
le sean requeridos por la alcaldesa local. 8. Apoyar la elaboración, revisión y consolidación de las
respuestas a requerimientos, peticiones y solicitudes de ciudadanos y entidades de derecho público y/o
privado, dentro de los plazos, términos y condiciones establecidos por la normativa vigente. 9. Todas las
demás que sean designadas por la alcaldesa local para la correcta ejecución del contrato </t>
  </si>
  <si>
    <t>PRESTAR SERVICIOS PROFESIONALES AL FONDO DE DESARROLLO LOCAL DE LA CANDELARIA COMO ABOGADO DE APOYO AL DESPACHO ALCALDESA LOCAL, EN LAS DIFERENTES ACTIVIDADES Y FUNCIONES QUE LE COMPETEN A ESTA DEPENDENCIA</t>
  </si>
  <si>
    <t>FDLC-CPS-008-2021</t>
  </si>
  <si>
    <t>https://www.secop.gov.co/CO1ContractsManagement/Tendering/ProcurementContractEdit/View?docUniqueIdentifier=CO1.PCCNTR.2207271&amp;prevCtxUrl=https%3a%2f%2fwww.secop.gov.co%2fCO1ContractsManagement%2fTendering%2fProcurementContractManagement%2fIndex&amp;prevCtxLbl=Contratos+</t>
  </si>
  <si>
    <t>CO1.PCCNTR.2207271</t>
  </si>
  <si>
    <t>1. Brindar apoyo para proyectar y/o revisar actos y procedimientos administrativos relacionados con la gestión local que sean competencia del Despacho de la Alcaldesa Local. 2. Apoyar la elaboración, revisión, consolidación y seguimiento de las respuestas a requerimientos, peticiones y solicitudes de ciudadanos y entidades de derecho público y/o privado dentro de los plazos, términos y condiciones establecidos por la normativa vigente, manteniendo actualizada la base de datos que se implemente en el despacho para el respectivo control. 3. Apoyar el proceso de clasificación y revisión jurídica de la documentación de las diferentes dependencias que llegan para firma de la Alcaldesa Local. 4. Acompañar a la administración local en las diferentes reuniones, mesas de trabajo o jornadas en las que se le convoque. 5.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6. Apoyar en el control y
seguimiento de las gestiones adelantadas por los apoyos a la supervisión. 7. Apoyar al despacho en el
trámite de pagos conforme a los lineamientos establecidos. 8. Apoyar las diligencias relacionadas con
inspección, vigilancia, control y despachos comisorios que le sean designados por la alcaldesa local. 9.
Apoyar la revisión de los documentos técnicos emanados de la oficina de planeación que le sean
designados. 10. Todas las demás que sean designadas por la alcaldesa local para la correcta ejecución del
contrato.</t>
  </si>
  <si>
    <t>PRESTAR SERVICIOS PROFESIONALES AL FONDO DE DESARROLLO LOCAL DE LA CANDELARIA PARA APOYAR Y FORTALECER LAS GESTIONES RELACIONADAS CON LA OFICINA DE CONTABILIDAD DE LA ENTIDAD.</t>
  </si>
  <si>
    <t>FDL-009-2021</t>
  </si>
  <si>
    <t>https://www.secop.gov.co/CO1ContractsManagement/Tendering/ProcurementContractEdit/View?docUniqueIdentifier=CO1.PCCNTR.2207416&amp;prevCtxUrl=https%3a%2f%2fwww.secop.gov.co%2fCO1ContractsManagement%2fTendering%2fProcurementContractManagement%2fIndex&amp;prevCtxLbl=Contratos+</t>
  </si>
  <si>
    <t>CO1.PCCNTR.2207416</t>
  </si>
  <si>
    <t>SANDRA XIMENA PEREZ</t>
  </si>
  <si>
    <t>1. Apoyar el trámite de revisión financiera de las cuentas de cobro de personas naturales conforme al instructivo GCO-GCI-IN003 Instrucciones Contables - Paso 2: verificación de documentos. 2. Apoyar el registro de la información en el aplicativo contable vigente (SI CAPITAL). 3. Apoyar el cargue de los documentos de causación contable de personas naturales y jurídicas a la plataforma SECOP II y SIPSE. 4. Apoyar en la depuración de la cuenta denominada multas, conciliando la información existente en el aplicativo SIPROJ - SICO con la información reportada en la oficina jurídica. 5. Apoyar la impresión, organización, archivo, foliación, rotulación y transferencia de los documentos que se produzcan o ingresen al área contable conforme a la normatividad aplicable. 6. Asistir a la administración local en las diferentes reuniones, mesas de trabajo y jornadas en que se le convoque. 7. Apoyar la elaboración, revisión y consolidación de las respuestas a requerimientos, peticiones y solicitudes de ciudadanos y entidades de derecho público y/o privado, dentro de los plazos, términos y condiciones establecidos por la normativa vigente.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designadas por la alcaldesa local para la correcta ejecución del contrato</t>
  </si>
  <si>
    <t>PRESTAR SERVICIOS DE APOYO ADMINISTRATIVO Y ASISTENCIAL AL FONDO DE DESARROLLO LOCAL DE LA CANDELARIA, EN EL CENTRO DE INFORMACIÓN Y DOCUMENTACIÓN (CDI), PARA LA NOTIFICACIÓN DE CORRESPONDENCIA DE LA ENTIDAD.</t>
  </si>
  <si>
    <t>FDLC-CPS-010-2021</t>
  </si>
  <si>
    <t>https://www.secop.gov.co/CO1ContractsManagement/Tendering/ProcurementContractEdit/View?docUniqueIdentifier=CO1.PCCNTR.2208170&amp;prevCtxUrl=https%3a%2f%2fwww.secop.gov.co%2fCO1ContractsManagement%2fTendering%2fProcurementContractManagement%2fIndex&amp;prevCtxLbl=Contratos+</t>
  </si>
  <si>
    <t>CO1.PCCNTR.2208170</t>
  </si>
  <si>
    <t>1. Apoyar el proceso de clasificación, radicación, notificación y entrega de la correspondencia interna y externa de la Alcaldía Local.2. Apoyar al Centro de Información y Documentación- CDI de la Alcaldía Local en el manejo del Sistema ORFEO así como en actividades de clasificación y archivo de la correspondencia y documentación que se origine, de conformidad con las instrucciones que se le impartan.3 . Verificar, cerrar y archivar las planillas generadas por la Oficina de Radicación y Correspondencia.4. Entregar a cada dependencia remitente, de las copias de las constancias de recibido de la correspondencia remitida, en los tiempos que se indiquen. 5. Recibir, relacionar y clasificar y archivar los documentos, de conformidad con las normas de gestión documental.6. Dar cuenta del seguimiento de los documentos que se le encomiendan para la respectiva entrega, cumpliendo con las estipulaciones legales para la entrega y/o notificación de dicha correspondencia.7. Entregar la constancia de los radicados de entrega de la correspondencia que le sea asignada, con la periodicidad pactada con la supervisión, así como entregar la justificación escrita y/o reporte de las causas que ocasionaron la no entrega oportuna de la correspondencia encomendada, si fuere el caso.8. Asistir a la administración local en las diferentes reuniones, mesas de trabajo y jornadas en que se le convoque..</t>
  </si>
  <si>
    <t>PRESTAR SERVICIOS PROFESIONALES COMO ABOGADO DE APOYO A LA IDENTIFICACIÓN, ANÁLISIS, REPARTO Y SEGUIMIENTO DE EXPEDIENTES PROCESALES EN EL ÁREA DE GESTIÓN POLICIVA DE LA ALCALDÍA LOCAL DE LA CANDELARIA</t>
  </si>
  <si>
    <t>FDLC-CPS-011-2021-SEN</t>
  </si>
  <si>
    <t>https://www.secop.gov.co/CO1ContractsManagement/Tendering/ProcurementContractEdit/View?docUniqueIdentifier=CO1.PCCNTR.2211729&amp;prevCtxUrl=https%3a%2f%2fwww.secop.gov.co%2fCO1ContractsManagement%2fTendering%2fProcurementContractManagement%2fIndex&amp;prevCtxLbl=Contratos+</t>
  </si>
  <si>
    <t>CO1.PCCNTR.2211729</t>
  </si>
  <si>
    <t>133011605570000002023.</t>
  </si>
  <si>
    <t>LA CANDELARIA SEGURA: INSPECCIÓN, VIGILANCIA Y CONTROL</t>
  </si>
  <si>
    <t>PRESTAR SERVICIOS DE APOYO AL FONDO DE DESARROLLO LOCAL DE LA CANDELARIA COMO CONDUCTOR(A) DE LOS VEHICULOS A CARGO DE LA ENTIDAD</t>
  </si>
  <si>
    <t>FDLC-CPS-012-2021</t>
  </si>
  <si>
    <t>https://www.secop.gov.co/CO1ContractsManagement/Tendering/ProcurementContractEdit/View?docUniqueIdentifier=CO1.PCCNTR.2207728&amp;prevCtxUrl=https%3a%2f%2fwww.secop.gov.co%2fCO1ContractsManagement%2fTendering%2fProcurementContractManagement%2fIndex&amp;prevCtxLbl=Contratos+</t>
  </si>
  <si>
    <t>CO1.PCCNTR.2207728</t>
  </si>
  <si>
    <t>1.Recibir por inventario el vehículo asignado, equipo de seguridad y de carretera.2. Conducir el vehículo que asignado por la entidad para transportar a la alcaldesa local y demás personas de acuerdo a las instrucciones impartidas, guardando los cuidados requeridos, y de acuerdo a los cronogramas de la entidad. 3. Mantener el vehículo adscrito a su cargo en condiciones óptimas, cumpliendo con el programa de mantenimiento preventivo, correctivo, de aprovisionamiento de combustible y llevando los registros correspondientes al uso y mantenimiento del vehículo. 4. Elaborar la bitácora diaria de actividades, mediante el registro en la planilla de reporte creada para tal fin.5. Reportar cualquier novedad respecto a desperfectos, estado general del vehículo e insumos utilizados, requerimientos de mantenimiento entre otros de los vehículos y/o maquinarias que deba conducir. 6. Mantener la vigencia de las licencias de conducción, así como mantener libre de cualquier sanción o multa a la entidad cuando requiera conducir los vehículos de la entidad. 7. Observar las normas y disposiciones de tránsito, con el fin de dar cumplimiento a todos los reglamentos necesarios para su seguridad, la de las personas que transporte y del vehículo de la entidad. 8. Informar a la supervisión del contrato de los accidentes de tránsito y demás percances que se presenten con el vehículo asignado, rindiendo por escrito, según el caso, informando sobre las circunstancias en que sucedieron los hechos. 9. Apoyar en las labores de emergencias en lo que se requiera, de acuerdo a las instrucciones de la supervisión del contrato. 10. Asistir a la administración local en las diferentes reuniones, mesas de trabajo y jornadas en que se le convoque. 11. Todas las demás que sean designadas para la correcta ejecución del contrato</t>
  </si>
  <si>
    <t>PRESTAR SERVICIOS PROFESIONALES AL FONDO DE DESARROLLO LOCAL DE LA CANDELARIA PARA APOYAR LA ARTICULACIÓN ENTRE EL DESPACHO DE LA ALCALDESA LOCAL Y LAS OFICINAS DE CONTRATACIÓN Y PLANEACIÓN EN LOS ASUNTOS PRIORITARIOS Y ESTRATÉGICOS PARA LA GESTIÓN CONTRACTUAL</t>
  </si>
  <si>
    <t>FDLC-CPS-013-2021</t>
  </si>
  <si>
    <t>https://www.secop.gov.co/CO1ContractsManagement/Tendering/ProcurementContractEdit/View?docUniqueIdentifier=CO1.PCCNTR.2214791&amp;prevCtxUrl=https%3a%2f%2fwww.secop.gov.co%2fCO1ContractsManagement%2fTendering%2fProcurementContractManagement%2fIndex&amp;prevCtxLbl=Contratos+</t>
  </si>
  <si>
    <t>CO1.PCCNTR.2214791</t>
  </si>
  <si>
    <t>1. Apoyar en la elaboración del Plan Anual de Adquisiciones de la entidad y sus respectivas actualizaciones en la plataforma SECOP II, según las necesidades que se presenten en la entidad. 2. Propender por la articulación entre las oficinas de planeación y contratación de la Alcaldía Local, mediante el seguimiento al cumplimiento del Plan Anual de Adquisiciones de la entidad. 3. Revisar y aprobar los estudios previos que desde la oficina de planeación se generen en materia de prestación de servicios y otros que le sean designados, realizando seguimiento a la información cargada en la plataforma SIPSE. 4. Revisar y aprobar los procesos contractuales que se generen en materia de prestación de servicios y otros que le sean designados, así como mantener interlocución constante con la Secretaría de Gobierno para atender el cumplimiento de la estrategia Talento No Palanca. 5. Apoyar en los procesos contractuales a cargo de la oficina de contratación,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así como las modificaciones contractuales de todo tipo. 6. 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Todas las demás que sean designadas por la alcaldesa local para la correcta ejecución del contrato</t>
  </si>
  <si>
    <t>PRESTAR SERVICIOS PROFESIONALES PARA APOYAR TÉCNICAMENTE LAS DISTINTAS ETAPAS DE LOS PROCESOS DE COMPETENCIA DE LA ALCALDÍA LOCAL PARA LA DEPURACIÓN DE ACTUACIONES ADMINITRATIVAS</t>
  </si>
  <si>
    <t>FDLC-CPS-014-2021</t>
  </si>
  <si>
    <t>https://www.secop.gov.co/CO1ContractsManagement/Tendering/ProcurementContractEdit/View?docUniqueIdentifier=CO1.PCCNTR.2216188&amp;prevCtxUrl=https%3a%2f%2fwww.secop.gov.co%2fCO1ContractsManagement%2fTendering%2fProcurementContractManagement%2fIndex&amp;prevCtxLbl=Contratos+</t>
  </si>
  <si>
    <t>CO1.PCCNTR.2216188</t>
  </si>
  <si>
    <t xml:space="preserve">1. Acompañar y apoyar al Alcalde (sa) Local o a quien este designe en las diligencias de inspección, vigilancia y control. 2. Presentar al profesional responsable del área jurídica designado por el Alcalde Local un plan de trabajo mensual que contenga como mínimo la programación georreferenciada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las visitas que, en materia de urbanismo, espacio público o actividad económica, le sean asignadas, en desarrollo de la práctica de pruebas ordenadas dentro de una actuación y presentar el respectivo informe en los términos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6. Utilizar las plataformas tecnológicas, aplicativos distritales, planos, planchas catastrales y demás herramientas avaladas por las instancias técnicas estatales como soporte adicional a los informes presentados. 7. Registrar correctamente en el Aplicativo SI ACTUA el informe técnico realizado en cada uno de los expedientes asignados. 8. Proyectar respuesta oportuna a la totalidad de las solicitudes radicadas en el aplicativo institucional ORFEO asociándolos en debida forma al radicado que lo origina. 9. Garantizar los mecanismos de movilidad que le permitan realizar los desplazamientos
en la localidad para la correcta ejecución de las visitas programadas. 10. Asistir a las reuniones a las que sea
citado o designado, para la atención de los asuntos relacionados con el objeto contractual. 11. Presentar informe
mensual de las actividades realizadas, dando cuenta del cumplimiento de las obligaciones pactadas. 12.
Entregar mensualmente al archivo los documentos que genere en cumplimiento del objeto y obligaciones
contractuales, los cuales deben estar debidamente suscritos.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 </t>
  </si>
  <si>
    <t>“PRESTAR SERVICIOS DE APOYO A LA GESTIÓN DEL FONDO DE DESARROLLO LOCAL DE LA CANDELARIA, EN EL CENTRO DE INFORMACIÓN Y DOCUMENTACIÓN (CDI), PARA EL MANEJO Y PROCESO DE DISTRIBUCIÓN DE CORRESPONDENCIA EN GENERAL</t>
  </si>
  <si>
    <t>FDLC-CPS-015-2021</t>
  </si>
  <si>
    <t>https://www.secop.gov.co/CO1ContractsManagement/Tendering/ProcurementContractEdit/View?docUniqueIdentifier=CO1.PCCNTR.2216907&amp;prevCtxUrl=https%3a%2f%2fwww.secop.gov.co%2fCO1ContractsManagement%2fTendering%2fProcurementContractManagement%2fIndex&amp;prevCtxLbl=Contratos+</t>
  </si>
  <si>
    <t>CO1.PCCNTR.2216907</t>
  </si>
  <si>
    <t>1. Apoyar en la recepción, radicación, registro, conservación, distribución, relación, clasificación y entrega de la correspondencia que diariamente entra y sale del centro de correspondencia, para que sea distribuida de conformidad con los términos, plazos y condiciones legales y reglamentarias de cada documento, según la zona o ruta asignada por la supervisión del contrato. 2. Llevar un registro sobre todas las comunicaciones oficiales que salgan de la entidad y vigilar que la labor se cumpla dentro de la debida reserva, con oportunidad y en orden consecutivo, llevándose un control diario, semanal y mensual por panilla, de toda la correspondencia entregada y recibida. 3. Apoyar las labores de registro de correspondencia de entrada en el aplicativo de Orfeo, así como en la atención del conmutador de la Alcaldía Local de La Candelaria. 4. Apoyar las actividades de tipo asistencial tales como clasificación, organización y foliación de los documentos que le sean asignados, manteniendo actualizado el archivo de documentos a su cargo. 5. Observar y acatar el cumplimiento de las normas archivísticas a través de la organización de las carpetas y respondiendo por su préstamo y custodia. 6. Propender por el buen manejo, organización de los archivos y acatar los formatos e instructivos del MIPG. 7. Responder por el seguimiento de los documentos y correspondencia en general que le encomiende el Fondo para entrega en las diferentes entidades y oficinas a las cuales va direccionada. 8. Asistir a la administración local en las diferentes reuniones, mesas de trabajo y jornadas en que se le convoque. 9. Todas las demás que sean designadas para la correcta ejecución del contrato</t>
  </si>
  <si>
    <t>FDLC-CPS-016-2021</t>
  </si>
  <si>
    <t>https://www.secop.gov.co/CO1ContractsManagement/Tendering/ProcurementContractEdit/View?docUniqueIdentifier=CO1.PCCNTR.2228020&amp;prevCtxUrl=https%3a%2f%2fwww.secop.gov.co%2fCO1ContractsManagement%2fTendering%2fProcurementContractManagement%2fIndex&amp;prevCtxLbl=Contratos+</t>
  </si>
  <si>
    <t>CO1.PCCNTR.2228020</t>
  </si>
  <si>
    <t>PRESTAR SERVICIOS DE APOYO ASISTENCIAL Y ADMINIISTRATIVO AL DESPACHO DE LA ALCALDESA LOCAL DE LA CANDELARIA</t>
  </si>
  <si>
    <t>FDLC-CPS-017-2021</t>
  </si>
  <si>
    <t>https://www.secop.gov.co/CO1ContractsManagement/Tendering/ProcurementContractEdit/View?docUniqueIdentifier=CO1.PCCNTR.2228766&amp;prevCtxUrl=https%3a%2f%2fwww.secop.gov.co%2fCO1ContractsManagement%2fTendering%2fProcurementContractManagement%2fIndex&amp;prevCtxLbl=Contratos+</t>
  </si>
  <si>
    <t>CO1.PCCNTR.2228766</t>
  </si>
  <si>
    <t>1. Apoyar al Despacho en la realización de los trámites necesarios para atender a la comunidad en general y direccionar sus solicitudes verbales o escritas para su respuesta y solución de acuerdo a las competencias del FDLC. 2. Levantar actas, elaborar cartas, memorandos, oficios y demás documentos que emita directamente el Despacho, así como el seguimiento y envío oportuno de los documentos y correspondencia en general que le encomiende el FDLC. 3. Apoyar las actividades de clasificación, organización y foliación de los documentos que le sean asignados, observando y acatando el cumplimiento de las normas archivísticas correspondientes.4.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5. Realizar acompañamiento a la Alcaldesa Local en las actividades en las cuales se requiera apoyo asistencial. 6. Agendar las audiencias, reuniones, eventos y demás compromisos oficiales que la Alcaldesa Local deba atender, de acuerdo con las instrucciones impartidas, manteniendo actualizada la agenda. 7. Asistir a las reuniones que se le cite con la puntualidad requerida. 8. Todas las demás que sean designadas para la correcta ejecución del contrato.</t>
  </si>
  <si>
    <t>PRESTAR SERVICIOS TÉCNICOS PARA APOYAR AL FONDO DE DESARROLLO LOCAL DE LA CANDELARIA EN LAS TAREAS OPERATIVAS DE CARÁCTER ARCHIVÍSTICO DESARROLLADAS, PARA GARANTIZAR LA APLICACIÓN CORRECTA DE LOS PROCEDIMIENTOS TÉCNICOS.</t>
  </si>
  <si>
    <t>FDLC-CPS-018-2021</t>
  </si>
  <si>
    <t>https://www.secop.gov.co/CO1ContractsManagement/Tendering/ProcurementContractEdit/View?docUniqueIdentifier=CO1.PCCNTR.2230318&amp;prevCtxUrl=https%3a%2f%2fwww.secop.gov.co%2fCO1ContractsManagement%2fTendering%2fProcurementContractManagement%2fIndex&amp;prevCtxLbl=Contratos+</t>
  </si>
  <si>
    <t>CO1.PCCNTR.2230318</t>
  </si>
  <si>
    <t>1. Apoyar las labores relacionadas con la implementación del Subsistema Interno de Gestión Documental y Archivos, así como apoyar la adecuada implementación de los instrumentos archivísticos emitidos por la Secretaria Distrital de Gobierno.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 Apoyar los procesos archivísticos necesarios para el cabal cumplimiento de la organización documental de la dependencia. Brindar apoyo realizando capacitación a los funcionarios en el diligenciamiento de los formatos establecidos por la Dirección Administrativa para el buen funcionamiento de la gestión documental. 6. Apoyar la preparación física de las transferencias documentales primarias y secundarias aplicando los procedimientos definidos por la SDG en consonancia con lo establecido en el Decreto 1080 de 2015. Asistir a la administración local en las diferentes reuniones, mesas de trabajo y jornadas en que se le convoque. Apoyar la elaboración, revisión y consolidación de las respuestas a requerimientos, peticiones y solicitudes de ciudadanos y entidades de derecho público y/o privado, dentro de los plazos, términos y GCO-GCI-F011 Versión 04 del Pág 13 de 15 22 de diciembre de 2020 Caso Hola: 144785 FORMATO ESTUDIOS PREVIOS PRESTACIÓN DE SERVICIOS PROFESIONALES / DE APOYO A LA ALCALDÍA DE CANDELARIA condiciones establecidos por la normativa vigente.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Todas las demás que sean designadas para la correcta ejecución del contrato</t>
  </si>
  <si>
    <t>PRESTAR SERVICIOS DE APOYO ADMINISTRATIVO Y ASISTENCIAL EN LA GESTIÓN DOCUMENTAL DE LA ALCALDÍA LOCAL DE LA CANDELARIA, ACOMPAÑANDO AL EQUIPO JURÍDICO DE DEPURACIÓN EN LAS LABORES OPERATIVAS QUE GENERA EL PROCESO DE IMPULSO DE LAS ACTUACIONES ADMINISTRATIVAS</t>
  </si>
  <si>
    <t>FDLC-CPS-019-2021</t>
  </si>
  <si>
    <t>https://www.secop.gov.co/CO1ContractsManagement/Tendering/ProcurementContractEdit/View?docUniqueIdentifier=CO1.PCCNTR.2237327&amp;prevCtxUrl=https%3a%2f%2fwww.secop.gov.co%2fCO1ContractsManagement%2fTendering%2fProcurementContractManagement%2fIndex&amp;prevCtxLbl=Contratos+</t>
  </si>
  <si>
    <t>CO1.PCCNTR.2237327</t>
  </si>
  <si>
    <t>1. Registrar en una base de datos la información de las entregas de expedientes a cargo de la Alcaldía Local, con el fin de ser asignados a los abogados del equipo jurídico que efectúan la depuración y el impulso procesal de los expedientes activos. 2.Actualizar las bases de datos y registrar en ellas la información que permita el control y seguimiento de los autos, resoluciones, visitas técnicas y memorandos generados por los abogados del equipo jurídico en materia de actuaciones administrativas, garantizando el trámite oportuno al interior de la Alcaldía Local.3. Apoyar todos los procesos administrativos y operacionales que se desarrollen en torno al proyecto de depuraciones e impulso procesal que desarrolla el área policiva.4. Apoyar el proceso de actualización y/o cargue en el aplicativo oficial de los documentos, informes, imágenes y anexos relacionados con las actuaciones administrativas existentes en la Alcaldía Local. 5. Acompañar el proceso de alistamiento de los expedientes que por su trámite deben ser remitidos al Consejo de Justicia por parte de la Alcaldía Local. 6. Dar
correcta atención y orientación a la ciudadanía de manera personal y telefónica. 7.Apoyar todos los eventos
institucionales a los que sea convocado. 8.Asistir a las reuniones, comités, capacitaciones, entre otros y hacer parte
de los comités que le delegue el Alcalde Local evidenciando la participación en las mismas. 9. Apoyar en la
proyección de respuesta a los diferentes requerimientos o solicitudes interpuestas por los entes de control
(Procuraduría, Veeduría, Contraloría, Persone-ría, entre otros), corporaciones públicas y/o la comunidad en general,
que le sean asignados por el apoyo a la supervisión del contrato y/o el Alcalde Local. 10.Apoyar al área de IVC en
el proceso de descongestión y reparto de los Comparendos. 11. Las demás que le asigne el Alcalde (sa) Local y
que surjan de la naturaleza del contrato</t>
  </si>
  <si>
    <t>PRESTACIÓN DE SERVICIOS DE APOYO TÉCNICO AL FONDO DE DESARROLLO LOCAL DE LA CANDELARIA EN LOS ASUNTOS RELACIONADOS CON LA OFICINA DEL ALMACEN DE LA ENTIDAD</t>
  </si>
  <si>
    <t>FDLC-CPS-020-2021</t>
  </si>
  <si>
    <t>https://www.secop.gov.co/CO1ContractsManagement/Tendering/ProcurementContractEdit/View?docUniqueIdentifier=CO1.PCCNTR.2237278&amp;prevCtxUrl=https%3a%2f%2fwww.secop.gov.co%2fCO1ContractsManagement%2fTendering%2fProcurementContractManagement%2fIndex&amp;prevCtxLbl=Contratos+</t>
  </si>
  <si>
    <t>CO1.PCCNTR.2237278</t>
  </si>
  <si>
    <t>1. Apoyar en la recepción y entrega de los elementos a cargo del almacén, solicitados por las diferentes áreas del Fondo de Desarrollo Local La Candelaria o demás entidades en calidad de préstamo, cumplimiento con el procedimiento establecido para ello y validar su devolución oportuna. 2. Asistir la validación de la documentación soporte para realizar los ingresos y salidas simultáneas que hacen parte de la ejecución de los diferentes proyectos del Fondo de Desarrollo Local y registrar en el sistema SICAPITAL las actas de verificación con cada uno de los elementos validados. 3.Asistir la validación de la documentación soporte de los ingresos correspondientes a elementos de consumo y devolutivos para el funcionamiento de la entidad, y registrarlos en el sistema SICAPITAL debidamente soportados. 4. Asistir la validación de la documentación soporte de las salidas de elementos por diferentes conceptos (traslado de responsable, entrega por comodatos, consumo por las diferentes áreas entre otras; las cuales deben ser registradas en el sistema SICAPITAL debidamente soportados. 5. Apoyar al Almacenista en el cierre contable del Almacén mensual del Sistema SICAPITAL con las respectivas conciliaciones y transmitir la información a la oficina de contabilidad oportunamente. 6. Apoyar en el seguimiento del inventario de los bienes muebles e inmuebles a cargo del Fondo de Desarrollo Local La Candelaria. 7. Mantener el archivo actualizado de los procesos relacionados con la gestión documental en los procesos de entrada y salida de información a la entidad. 8.Asistir a la administración local en las diferentes reuniones, mesas de trabajo y jornadas en que se le convoque.9. Apoyar la elaboración, revisión y consolidación de las respuestas a requerimientos, peticiones y solicitudes de ciudadanos y entidades de derecho público y/o privado, dentro de los plazos, términos y condiciones establecidos por la normativa vigente. 10.Apoyar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por la
alcaldesa local para la correcta ejecución del contrato</t>
  </si>
  <si>
    <t>PRESTACIÓN DE SERVICIOS DE APOYO ADMINISTRATIVO Y ASISTENCIAL A LA GESTION DE LA JUNTA ADMINISTRADORA LOCAL DE LA CANDELARIA</t>
  </si>
  <si>
    <t>FDLC-CPS-021-2021</t>
  </si>
  <si>
    <t>https://www.secop.gov.co/CO1ContractsManagement/Tendering/ProcurementContractEdit/View?docUniqueIdentifier=CO1.PCCNTR.2238419&amp;prevCtxUrl=https%3a%2f%2fwww.secop.gov.co%2fCO1ContractsManagement%2fTendering%2fProcurementContractManagement%2fIndex&amp;prevCtxLbl=Contratos+</t>
  </si>
  <si>
    <t>CO1.PCCNTR.2238419</t>
  </si>
  <si>
    <t>RODOLFO MORALES</t>
  </si>
  <si>
    <t>1. Asistir a las sesiones que realice la Junta Administradora Local y transcribir el desarrollo de las mismas, enunciando las decisiones y compromisos que se deriven de la misma. 2.Distribuir la correspondencia originada y recibida en la Junta Administradora Local, de conformidad con los sistemas, métodos y procedimientos establecidos para tal efecto. 3. Registrar los proyectos de Acuerdo Local que sean presentados por los Ediles, el Alcalde Local, los ciudadanos y las Corporaciones.4. Apoyar las actividades de tipo asistencial tales como clasificación, organización y foliación de los documentos que le sean asignados, dentro de la Junta Administradora Local, acatando el cumplimiento de las normas archivísticas, manteniendo actualizada la documentación a su cargo. 5. Contestar de manera eficiente y oportuna las llamadas que ingresan a la Junta Administradora Local a través del conmutador direccionándolo a la extensión y/o funcionario correspondiente, así como orientar en forma diligente a los ciudadanos que acuden a la sede de la JAL en relación con sus inquietudes generales e institucionales. Brindar apoyo a eventos institucionales a cargo de la Alcaldía Local o la Junta Administradora Local, en caso que se requiera. 7. Asistir a la administración local en las diferentes reuniones, mesas de trabajo y jornadas en que se le convoque. 8. Todas las demás que sean designadas por la alcaldesa local para la correcta ejecución del contrato.</t>
  </si>
  <si>
    <t>PRESTAR SERVICIOS PROFESIONALES AL FONDO DE DESARROLLO LOCAL DE LA CANDELARIA PARA APOYAR EN LA FORMULACION, PRESENTACIÓN, EVALUACION Y SEGUIMIENTO DE LOS PROYECTOS SOCIALES Y DE SALUD EN LA LOCALIDAD</t>
  </si>
  <si>
    <t>FDL-CPS-022-2021</t>
  </si>
  <si>
    <t>https://www.secop.gov.co/CO1ContractsManagement/Tendering/ProcurementContractEdit/View?docUniqueIdentifier=CO1.PCCNTR.2241843&amp;prevCtxUrl=https%3a%2f%2fwww.secop.gov.co%2fCO1ContractsManagement%2fTendering%2fProcurementContractManagement%2fIndex&amp;prevCtxLbl=Contratos+</t>
  </si>
  <si>
    <t>CO1.PCCNTR.2241843</t>
  </si>
  <si>
    <t>133011601010000001605.</t>
  </si>
  <si>
    <t>CANDELARIA SOLIDARIA</t>
  </si>
  <si>
    <t>1. Apoyar en la formulación, evaluación, presentación y seguimiento de los proyectos de inversión local contemplados en el Plan de Desarrollo Local, conforme las líneas de inversión local, políticas públicas y requerimientos técnicos de cada uno de los sectores distritales, especialmente los relacionados con los proyectos de salud y sociales.2. Apoyar los procesos de salud y sociales que deba gestionar, supervisar o realizar el Fondo en el marco de sus competencias. 3. Brindar apoyo en la supervisión de los convenios y /o contratos que le sean asignados por el Alcalde Local. 4. Asistir a la administración local en las diferentes reuniones, mesas de trabajo y jornadas convocadas por las entidades y comunidades que participan en el proceso de identificación y formulación de los proyectos de salud y sociales locales con la puntualidad requerida. 5.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6. Elaborar las respuestas de correspondencia que le sea asignada a través del aplicativo Orfeo. 7. Organizar y actualizar permanente de la información de los proyectos asignados para su formulación, ejecución y seguimiento de acuerdo a las matrices definidas para tal fin. 8. Presentar informes de ejecución requeridos por el Supervisor del contrato 9. Las demás que le indique la supervisión del contrato y que se deriven o tengan relación con la naturaleza y objeto de este.10. Asistir a la administración local en las diferentes reuniones, mesas de trabajo y jornadas en que se le convoque. 11. Apoyar la elaboración, revisión y consolidación de las respuestas a requerimientos, peticiones y solicitudes de ciudadanos y entidades de derecho público. y/o privado, dentro de los plazos, términos y condiciones establecidos por la normativa vigente.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13. Todas las demás que sean designadas por la alcaldesa local para la
correcta ejecución del contrato. “</t>
  </si>
  <si>
    <t>PRESTAR SERVICIOS PROFESIONALES PARA APOYAR JURÍDICAMENTE LA EJECUCIÓN DE LAS ACCIONES REQUERIDAS PARA LA DEPURACIÓN DE LAS ACTUACIONES ADMINISTRATIVAS QUE CURSAN EN LA ALCALDÍA LOCAL DE LA CANDELARIA ASÍ COMO EL SEGUIMIENTO AL CIERRE DE LOS RESPECTIVOS EXPEDIENTE</t>
  </si>
  <si>
    <t>FDL-CPS-023-2021</t>
  </si>
  <si>
    <t>https://www.secop.gov.co/CO1ContractsManagement/Tendering/ProcurementContractEdit/View?docUniqueIdentifier=CO1.PCCNTR.2241274&amp;prevCtxUrl=https%3a%2f%2fwww.secop.gov.co%2fCO1ContractsManagement%2fTendering%2fProcurementContractManagement%2fIndex&amp;prevCtxLbl=Contratos+</t>
  </si>
  <si>
    <t>CO1.PCCNTR.2241274</t>
  </si>
  <si>
    <t>1. Apoyar para realizar seguimiento a las estrategias y herramientas institucionales para adelantar y optimizar la depuración e impulso de las actuaciones administrativas a cargo del Alcalde Local como autoridad de policía. 2. Brindar apoyo para supervisar los procesos administrativos de competencia de la dependencia, de acuerdo con la normatividad vigente y los procedimientos establecidos en la materia. 3. Apoyar en la coordinación del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Proyectar respuesta a derechos de petición, requerimientos de entes de control y acciones de tutela que le sean asignadas por el Profesional Especializado del área de Gestión policiva código 222-24. GCO-GCI-F011 Versión 04 del Pág 13 de 15 22 de diciembre de 2020 Caso Hola: 144785 FORMATO ESTUDIOS PREVIOS PRESTACIÓN DE SERVICIOS PROFESIONALES / DE APOYO A LA ALCALDÍA DE CANDELARIA 7. Acompañar al Alcalde(sa) Local en los operativos de Inspección, Vigilancia y Control ( IVC) en materia de seguridad, tranquilidad, ambiente y recursos naturales, actividad económica, urbanismo, espacio público y libertad de circulación, conforme con las instrucciones que éstos le impartan y los lineamientos distritales, en el marco de las normas vigentes. 8. Consolidar la información de las actuaciones administrativas depuradas mpulsadas en la localidad de forma mensual, revisando que la misma, haya sido registrada en el Aplicativo ¿SI ACTUA¿, con el
fin de dar el cierre respectivo y para que la Dirección para la Gestión Policiva realice el seguimiento de estas. 9. Implementar las
directrices emitidas por la Dirección para la Gestión Policiva en la aplicación técnica y normativa de la gestión de las actuaciones
administrativas, conforme a la normatividad legal vigente. 10. Orientar jurídicamente al equipo de la alcaldía Local encargados de
depurar expedientes administrativos con el fin de analizar y determinar las causales de caducidad y/o prescripción y/o pérdida de
fuerza de ejecutoria de los actos administrativos. 11. Apoyar en los trámites necesarios a la Alcaldía Local para surtir el trámite de
notificación personal y mediante edicto de los actos administrativos y decisiones, en los términos de la Ley 1437 de 2011. 12 .
Apoyar la supervisión de contratos o convenios relacionados con el área policiva que le sean asignados por el Alcalde o Alcadesa
Local, conforme a lo establecido en el Manual de Supervisión e Interventoría de la Secretaria Distrital de Gobierno, y presentar los
informes correspondientes durante la ejecución y hasta la liquidación de los mismos. Las demás que le sean asignadas y que este
relacionadas con el objeto del Contrato</t>
  </si>
  <si>
    <t>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</si>
  <si>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FDLC-CPS-024-2021</t>
  </si>
  <si>
    <t>https://www.secop.gov.co/CO1ContractsManagement/Tendering/ProcurementContractEdit/View?docUniqueIdentifier=CO1.PCCNTR.2252229&amp;prevCtxUrl=https%3a%2f%2fwww.secop.gov.co%2fCO1ContractsManagement%2fTendering%2fProcurementContractManagement%2fIndex&amp;prevCtxLbl=Contratos+</t>
  </si>
  <si>
    <t>CO1.PCCNTR.2252229</t>
  </si>
  <si>
    <t>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 proceso - proceso y la Oficina Asesora de Planeación. 7. Realizar verificación del estado de implementación de los</t>
  </si>
  <si>
    <t>COORDINA, LIDERA Y ASESORA LOS PLANES Y ESTRATEGIAS DE COMUNICACIÓN INTERNA Y EXTERNA PARA LA DIVULGACIÓN DE LOS PROGRAMAS, PROYECTOS Y ACTIVIDADES DE LA ALCALDÍA LOCAL</t>
  </si>
  <si>
    <t>FDLC-CPS-025-2021</t>
  </si>
  <si>
    <t>https://www.secop.gov.co/CO1ContractsManagement/Tendering/ProcurementContractEdit/View?docUniqueIdentifier=CO1.PCCNTR.2252524&amp;prevCtxUrl=https%3a%2f%2fwww.secop.gov.co%2fCO1ContractsManagement%2fTendering%2fProcurementContractManagement%2fIndex&amp;prevCtxLbl=Contratos+</t>
  </si>
  <si>
    <t>CO1.PCCNTR.2252524</t>
  </si>
  <si>
    <t>1. Asesorar en el diseño de estrategias y campañas de comunicación de la Alcaldía Local en atención al cumplimento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t>
  </si>
  <si>
    <t>PRESTAR SERVICIOS PROFESIONALES PARA APOYAR JURÍDICAMENTE LA EJECUCIÓN DE LAS ACCIONES REQUERIDAS PARA LA DEPURACIÓN DE LAS ACTUACIONES ADMINISTRATIVAS QUE CURSAN EN LA ALCALDÍA LOCAL DE LA CANDELARIA</t>
  </si>
  <si>
    <t>FDLC-CPS-026-2021</t>
  </si>
  <si>
    <t>https://www.secop.gov.co/CO1ContractsManagement/Tendering/ProcurementContractEdit/View?docUniqueIdentifier=CO1.PCCNTR.2252722&amp;prevCtxUrl=https%3a%2f%2fwww.secop.gov.co%2fCO1ContractsManagement%2fTendering%2fProcurementContractManagement%2fIndex&amp;prevCtxLbl=Contratos+</t>
  </si>
  <si>
    <t>CO1.PCCNTR.2252722</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</si>
  <si>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</si>
  <si>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PRESTAR SERVICIOS DE APOYO ADMINISTRATIVO Y ASISTENCIAL EN LA GESTIÓN DE LA ALCALDÍA LOCAL DE LA CANDELARIA EN EL TRÁMITE DE LOS COMPARENDOS Y QUERELLAS, DE CONFORMIDAD CON EL CODIGO NACIONAL DE POLICIA-LEY 1801 DE 2016</t>
  </si>
  <si>
    <t>FDLC-CPS-027-2021</t>
  </si>
  <si>
    <t>https://www.secop.gov.co/CO1ContractsManagement/Tendering/ProcurementContractEdit/View?docUniqueIdentifier=CO1.PCCNTR.2252749&amp;prevCtxUrl=https%3a%2f%2fwww.secop.gov.co%2fCO1ContractsManagement%2fTendering%2fProcurementContractManagement%2fIndex&amp;prevCtxLbl=Contratos+</t>
  </si>
  <si>
    <t>CO1.PCCNTR.2252749</t>
  </si>
  <si>
    <t>1. Apoyar a la Coordinación de IVC en el proceso de radicación de expedientes para reparto a las inspecciones de policía en el aplicativo oficial para tal fin.2. Actualizar las bases de datos o tableros de control y registrar semanalmente en ellas la información que al interior de la Alcaldía Local. 3 Apoyar todos los procesos administrativos y operacionales que se desarrollen en torno al trámite, gestión y depuración de los repartos de la temática priorizada del área policiva.4. Apoyar el proceso de actualización y/o cargue en el aplicativo oficial de los documentos, informes, imágenes y anexos relacionados con las actuaciones administrativas existentes en la Alcaldía Local cuando le sea asignado. 5. Acompañar el proceso de alistamiento de los expedientes radicados bajo querellas. 6. Dar correcta atención y orientación a la ciudadanía de manera personal y telefónica en los procesos derivados de la aplicación de la Ley 1801 de 2016. 7.Apoyar la gestión documental de los archivos asignados de conformidad con los procedimientos establecidos por la Secretaria de Gobierno y las TRDS, así como llevar el FUID de dicha documentación. 8. Apoyar todos los eventos institucionales a los que sea convocado 9. Asistir a las reuniones, comités, capacitaciones, entre otros y hacer parte de los comités que le delegue el Alcalde Local evidenciando la participación en las mismas.10. Apoyar en la proyección de respuesta a los diferentes requerimientos o solicitudes interpuestas por los entes de control (Procuraduría, Veeduría, Contraloría, Personería, entre otros), corporaciones públicas y/o la comunidad en general, que le sean asignados por el apoyo a la supervisión del contrato y/o el Alcalde Local.11. Acompañar al Alcalde(sa) Local en los operativos de Inspección, Vigilancia y Control (IVC) en materia de seguridad, tranquilidad, ambiente y recursos naturales, actividad económica, urbanismo, espacio público y libertad de circulación, conforme con las instrucciones que éstos le impartan y los lineamientos distritales, en el marco de las normas vigentes.12. Las demás que le asigne el Alcalde (sa) Local y que surjan de la naturaleza del contrato.</t>
  </si>
  <si>
    <t>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t>
  </si>
  <si>
    <t>FDLC-CPS-028-2021</t>
  </si>
  <si>
    <t>https://www.secop.gov.co/CO1ContractsManagement/Tendering/ProcurementContractEdit/View?docUniqueIdentifier=CO1.PCCNTR.2252153&amp;prevCtxUrl=https%3a%2f%2fwww.secop.gov.co%2fCO1ContractsManagement%2fTendering%2fProcurementContractManagement%2fIndex&amp;prevCtxLbl=Contratos+</t>
  </si>
  <si>
    <t>CO1.PCCNTR.2252153</t>
  </si>
  <si>
    <t>133011605550000002019.</t>
  </si>
  <si>
    <t>LA CANDELARIA PARTICIPATIVA</t>
  </si>
  <si>
    <t>1. Apoyar en la coordinación, articulación, orientación y concertación de las acciones de la Alcaldía Local en materia de promoción local de la participación y fortalecimiento de la sociedad civil y sus organizaciones sociales. 2. Apoyar y articular los espacios de participación ciudadana y comunitaria, Juntas de Acción Comunal, Asociaciones de Vecinos y demás instancias de participación existentes en la Localidad de conformidad con las indicaciones de la Alcaldía Local. 3. Apoyar las instancias de coordinación interinstitucional, Consejo Local de Gobierno, Comisión Local Intersectorial de Participación CLOPS, Consejo Local de Política Social CLOPS, así como los espacios de control social y rendición de cuentas, tanto de la administración local como distrital que sean necesarios. 4. Apoyar la realización y/o participar en las reuniones de carácter ordinario y/o extraordinario de las instancias de participación y/o de Gobierno de la localidad que le sean designadas por el Alcalde (sa) Local. 5. Articular acciones y estrategias para la implementación de la política pública y del Sistema Distrital de Participación. 6. Apoyar la realización de eventos ciudadanos y/o comunitarios que le sean designados. 7. Apoyar en el trámite y respuesta de los requerimientos y peticiones relacionados con el tema de participación, que se requieran. 8. Apoyar en la consolidación y análisis de los diagnósticos sectoriales o poblacionales suministrados por las instituciones con presencia en lo local, cuando así se requiera. 9. Apoyar la formulación de los proyectos de inversión relacionados con participación ciudadana, que se financien con recursos del Fondo de Desarrollo Local. 10. Apoyar en la etapa precontractual y contractual de los proyectos de inversión relacionados con participación ciudadana, que se financien con recursos del Fondo de Desarrollo Local. 11. Apoyar la supervisión de contratos y convenios
relacionados con participación ciudadana que le sean designados por el (la) Alcalde (sa) Local, según lo establecido
en el Manual de Supervisión e Interventoría de la Secretaría Distrital de Gobierno. 12. Las demás que demande la
Administración Local a través de su supervisor, que correspondan a la naturaleza del contrato y que sean
necesarias para la consecución del fin del objeto contractual.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</si>
  <si>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ALCALDIA LOCAL</t>
  </si>
  <si>
    <t>FDLC-CPS-029-2021</t>
  </si>
  <si>
    <t>https://www.secop.gov.co/CO1ContractsManagement/Tendering/ProcurementContractEdit/View?docUniqueIdentifier=CO1.PCCNTR.2252473&amp;prevCtxUrl=https%3a%2f%2fwww.secop.gov.co%2fCO1ContractsManagement%2fTendering%2fProcurementContractManagement%2fIndex&amp;prevCtxLbl=Contratos+</t>
  </si>
  <si>
    <t>CO1.PCCNTR.2252473</t>
  </si>
  <si>
    <t>AZUCENA SALAZAR</t>
  </si>
  <si>
    <t>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Apoyar realizando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Apoyar realizando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Apoyar realizando las visitas de validación de condiciones de las personas mayores que presentan novedades por los cruces
de bases de datos o en procedimiento de seguimiento y control que adelanta la Subdirección para la Vejez y la Alcaldía Local.
7. Brindar apoyo Emitiendo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Subdirección Local
12. Apoyar la elaboración, revisión y consolidación de las respuestas a requerimientos, peticiones y solicitudes de ciudadanos y
entidades de derecho público. y/o privado, dentro de los plazos, términos y condiciones establecidos por la normativa vigente.
13.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14. Todas las demás que sean
designadas por la alcaldesa local para la correcta ejecución del contrato.</t>
  </si>
  <si>
    <t>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t>
  </si>
  <si>
    <t>FDLC-CPS-030-2021</t>
  </si>
  <si>
    <t>https://www.secop.gov.co/CO1ContractsManagement/Tendering/ProcurementContractEdit/View?docUniqueIdentifier=CO1.PCCNTR.2259066&amp;prevCtxUrl=https%3a%2f%2fwww.secop.gov.co%2fCO1ContractsManagement%2fTendering%2fProcurementContractManagement%2fIndex&amp;prevCtxLbl=Contratos+</t>
  </si>
  <si>
    <t>CO1.PCCNTR.2259066</t>
  </si>
  <si>
    <t>133011603430000001785.</t>
  </si>
  <si>
    <t>LA CANDELARIA SEGURA: CULTURA Y CONVIVENCIA CIUDADANA</t>
  </si>
  <si>
    <t>1. Apoyar al alcalde (sa)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 2. Asistir a las reuniones del Consejo Local de Seguridad, apoyar el desarrollo de estas, llevar el control y custodia de las actas y hacer seguimiento al cumplimiento de los compromisos adquiridos por la Alcaldía y demás miembros de Consejo. 3. Gestionar, analizar y revisar, en coordinación con las organizaciones sociales de la localidad y las entidades Distritales, las iniciativas y sugerencias de la comunidad respecto de los asuntos de seguridad y convivencia ciudadana. Realizar el monitoreo constante del comportamiento de la seguridad, convivencia y percepción de seguridad en los territorios de la localidad. 5.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Participar, propender por el cumplimiento y hacer seguimiento a las metas del Plan de Gestión Local relacionadas con seguridad, convivencia y justicia. 7. Revisar, analizar y conceptuar sobre la información relacionada con la situación de convivencia y seguridad ciudadana de la localidad, promoviendo y coordinando la caracterización de las problemáticas y la difusión de la información a nivel distrital. 8. Revisar, analizar y conceptuar sobre de los informes presentados al alcalde (sa) Local, en temas relacionados con seguridad, convivencia y justicia, cuando así lo solicite la Alcaldía Local. 9. Ejecutar las supervisiones que le sean asignadas relacionadas con seguridad, convivencia y justicia,
cumpliendo con los manuales y normas existentes. 10.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(la) alcalde (sa) Local. 11.Convocar y apoyar la instalación y el desarrollo de los Puestos de Mando Unificado -PMU, de responsabilidad de la Alcaldía Local, de acuerdo con la normatividad vigente y las instrucciones que le imparta el (la) alcalde (sa) Local. 12.Asistir
y apoyar, al Alcalde (sa) Local o a quien este designe, en las reuniones de carácter externo o interno, diligencias, visitas y operativos que se requieran. 13. Apoyar la implementación del Capítulo Local del Plan Integral de Seguridad, Convivencia y Justicia Distrital, realizar su seguimiento y actualización, de conformidad con las instrucciones que le imparta el (la) Alcalde (sa) Local. 14.Promover, convocar, participar, hacer seguimiento y registrar, en coordinación con la SCJ, las Juntas Zonales de Seguridad, según la normativa que las reglamenta. 15.Asistir a las reuniones a las que sea citado o designado, para la atención de los asuntos relacionados con el objeto contractual. 16.Presentar informe mensual de las actividades realizadas en cumplimiento de las obligaciones pactadas. 17. Entregar, mensualmente, el archivo de los documentos suscritos que haya generado en cumplimiento del objeto y obligaciones contractuales. 18. Las demás que se le asignen y que surjan de la naturaleza del Contrato.</t>
  </si>
  <si>
    <t>PRESTAR SERVICIOS PROFESIONALES PARA APOYAR JURÍDICAMENTE LA EJECUCIÓN DE LAS ACCIONES REQUERIDAS PARA EL TRÁMITE E IMPULSO PROCESAL DE LAS ACTUACIONES CONTRAVENCIONALES Y/O QUERELLAS QUE CURSEN EN LAS INSPECCIONES DE POLICÍA DE LA LOCALIDAD DE LA CANDELARIA.</t>
  </si>
  <si>
    <t>FDLC-CPS-031-2021</t>
  </si>
  <si>
    <t>https://www.secop.gov.co/CO1ContractsManagement/Tendering/ProcurementContractEdit/View?docUniqueIdentifier=CO1.PCCNTR.2258581&amp;prevCtxUrl=https%3a%2f%2fwww.secop.gov.co%2fCO1ContractsManagement%2fTendering%2fProcurementContractManagement%2fIndex&amp;prevCtxLbl=Contratos+</t>
  </si>
  <si>
    <t>CO1.PCCNTR.2258581</t>
  </si>
  <si>
    <t>6  MESES</t>
  </si>
  <si>
    <t>HECTOR ALONSO VEGA</t>
  </si>
  <si>
    <t>1. Revisar y analizar jurídicamente las actuaciones asignadas por el Inspector de Policía, emitir o proyectar el respectivo diagnóstico y establecer la actuación jurídica a seguir, conforme con la naturaleza del proceso.2. Proyectar, para revisión y aprobación del Inspector de Policía, los actos que impongan medidas correctivas u órdenes de policía, conforme con la normatividad vigente.3. Proyectar, para revisión y aprobación del Inspector de Policía, los actos por medio de los cuales se resuelvan los recursos interpuestos contra las decisiones adoptadas por los Comandantes de Estación, Subestación y el personal uniformado de la Policía Nacional.4.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Registrar en el Aplicativo “ARCO” el trámite realizado de los expedientes asignados, con el fin de darles cierre o el impulso respectivo.6.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vigentes.7. Asistir a las reuniones a las que sea citado o designado, para la atención de los asuntos relacionados con el objeto contractual.8. Presentar informe mensual de las actividades realizadas en cumplimiento de las obligaciones pactadas. 9. Entregar, mensualmente, el archivo de los documentos suscritos que haya generado en cumplimiento del objeto y obligaciones contractuales. 10 Las demás que se le asignen y que surjan de la naturaleza del Contrato</t>
  </si>
  <si>
    <t>PRESTAR SERVICIOS PROFESIONALES AL FONDO DE DESARROLLO LOCAL DE LA CANDELARIA EN LA ESTRUCTURACIÓN DE LOS PROCESOS, ASÍ COMO LA FORMULACIÓN, SEGUIMIENTO Y EVALUACIÓN DE LOS PROYECTOS DE LA ENTIDAD</t>
  </si>
  <si>
    <t>FDLC-CPS-032-2021</t>
  </si>
  <si>
    <t>https://www.secop.gov.co/CO1ContractsManagement/Tendering/ProcurementContractEdit/View?docUniqueIdentifier=CO1.PCCNTR.2265751&amp;prevCtxUrl=https%3a%2f%2fwww.secop.gov.co%2fCO1ContractsManagement%2fTendering%2fProcurementContractManagement%2fIndex&amp;prevCtxLbl=Contratos+</t>
  </si>
  <si>
    <t>CO1.PCCNTR.2265751</t>
  </si>
  <si>
    <t>133011601060000001628.</t>
  </si>
  <si>
    <t>LA CANDELARIA PRODUCTIVA Y RESILIENTE</t>
  </si>
  <si>
    <t>DIEGO ARDILA</t>
  </si>
  <si>
    <t>1. Apoyar con el suministro de información requerida para el diagnóstico y formulación de los proyectos de inversión local de conformidad al Plan de Desarrollo Local, a través de la actualización y seguimiento de las fichas EBI y DTS. 2. Apoyar la elaboración de los documentos técnicos que se deriven de la implementación del Plan de Desarrollo Local, formulando los procesos que se deriven de este y que se materializan a través de la contratación de la entidad. Apoyar en el seguimiento del cumplimiento de las metas establecidas en el Plan de Desarrollo Local. Coadyuvar en la implementación territorial de las estrategias que adelante el área de Gestión del Desarrollo Local en materia de planeación territorial. Asistir a la administración local en las diferentes reuniones, mesas de trabajo y jornadas en que se le convoque. 6. Apoyar la elaboración, revisión y consolidación de las respuestas a requerimientos, peticiones y solicitudes de ciudadanos y entidades de derecho público y/o privado, dentro de los plazos, términos y condiciones establecidos por la normativa vigente. 7.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8. Todas las demás que sean designadas por la alcaldesa local para la correcta ejecución del contrato. “</t>
  </si>
  <si>
    <t>PRESTAR SERVICIOS PROFESIONALES EN MATERIA JURÍDICA AL FONDO DE DESARROLLO LOCAL</t>
  </si>
  <si>
    <t>FDLC-CPS-033-2021</t>
  </si>
  <si>
    <t>https://www.secop.gov.co/CO1ContractsManagement/Tendering/ProcurementContractEdit/View?docUniqueIdentifier=CO1.PCCNTR.2265173&amp;prevCtxUrl=https%3a%2f%2fwww.secop.gov.co%2fCO1ContractsManagement%2fTendering%2fProcurementContractManagement%2fIndex&amp;prevCtxLbl=Contratos+</t>
  </si>
  <si>
    <t>CO1.PCCNTR.2265173</t>
  </si>
  <si>
    <t>1. Apoyar a la alcaldesa local en la implementación de los planes y la ejecución de los contratos y convenios celebrados por el FDLC, especialmente los suscritos en el marco de la reactivación económica local. 2. Apoyar la revisión y consolidación de las respuestas a requerimientos, peticiones y solicitudes de ciudadanos y entidades de derecho público y/o privado, así como presentación de informes, dentro de los plazos, términos y condiciones establecidos por la normativa vigente. 3. Articular y ser enlace para la coordinación interinstitucional entre las entidades del nivel central y del nivel local que tienen incidencia en asuntos estratégicos para la localidad. 4. Apoyar al promotor de la mejora en la articulación de las áreas del FDLC, propendiendo por la generación de los informes requeridos, el mejoramiento de los procesos y el cumplimiento de las obligaciones y funciones que desempeñan funcionarios y contratistas. 5. Emitir conceptos en temas concernientes a su disciplina profesional de conformidad con el objeto contractual. Acompañar a la administración local en las diferentes reuniones, mesas de trabajo o jornadas en las que se le convoque.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8. Todas las demás que sean designadas por la alcaldesa local para la correcta ejecución del contrato</t>
  </si>
  <si>
    <t>PRESTAR SERVICIOS PROFESIONALES AL ÁREA DE GESTIÓN DE DESARROLLO LOCAL DE LA ALCALDÍA LOCAL PARA EL SEGUIMIENTO E IMPLEMENTACIÓN DE LAS MEDIDAS ESTABLECIDAS Y QUE SE ESTABLEZCAN POR PARTE DEL GOBIERNO NACIONAL Y DISTRITAL EN RELACIÓN CON LA REACTIVACION ECONOMICA EN LA LOCALIDAD</t>
  </si>
  <si>
    <t>FDLC-CPS-034-2021</t>
  </si>
  <si>
    <t>https://www.secop.gov.co/CO1ContractsManagement/Tendering/ProcurementContractEdit/View?docUniqueIdentifier=CO1.PCCNTR.2266292&amp;prevCtxUrl=https%3a%2f%2fwww.secop.gov.co%2fCO1ContractsManagement%2fTendering%2fProcurementContractManagement%2fIndex&amp;prevCtxLbl=Contratos+</t>
  </si>
  <si>
    <t>CO1.PCCNTR.2266292</t>
  </si>
  <si>
    <t>1. Apoyar a la alcaldesa local en la implementación de las medidas para la reactivación económica a nivel local. 2. Acompañar al área de gestión jurídica y policiva en la verificación del cumplimiento de los requisitos establecidos en la normatividad en relación con la implementación de protocolos de bioseguridad en establecimientos de comercio. Apoyar en la formulación de planes, programas, proyectos, presupuestos y actividades de gestión pública en la localidad, con el propósito de acompañar la reactivación económica y los derechos de los comerciantes y empresarios en la candelaria. Efectuar la planeación, gestión, convocatoria, acompañamiento y seguimiento a la participación e instancias de los empresarios y comerciantes, en aras de fortalecer sus procesos de participación, representación e incidencia en la dinámica a nivel local. 5. Articular y ser enlace para la coordinación interinstitucional entre los referentes locales con las autoridades locales y nacionales, con el fin de apoyar los procesos que se ejecuten en la localidad encaminados a la reactivación. Asistir a la administración local en las diferentes reuniones, mesas de trabajo y jornadas en que se le convoque. Apoyar la elaboración, revisión y consolidación de las respuestas a requerimientos, peticiones y solicitudes de ciudadanos y entidades de derecho público y/o privado, dentro de los plazos, términos y condiciones establecidos por la normativa vigente.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sean designadas por la alcaldesa local para la correcta ejecución del contrato.</t>
  </si>
  <si>
    <t>REFERENTE REACTIVACION</t>
  </si>
  <si>
    <t>PRESTAR SERVICIOS PROFESIONALES AL FONDO DE DESARROLLO LOCAL DE LA CANDELARIA PARA APOYAR LAS GESTIONES RELACIONADAS CON LA OFICINA DE PRESUPUESTO DE LA ENTIDAD</t>
  </si>
  <si>
    <t>FDLC-CPS-035-2021</t>
  </si>
  <si>
    <t>https://www.secop.gov.co/CO1ContractsManagement/Tendering/ProcurementContractEdit/View?docUniqueIdentifier=CO1.PCCNTR.2265942&amp;prevCtxUrl=https%3a%2f%2fwww.secop.gov.co%2fCO1ContractsManagement%2fTendering%2fProcurementContractManagement%2fIndex&amp;prevCtxLbl=Contratos+</t>
  </si>
  <si>
    <t>CO1.PCCNTR.2265942</t>
  </si>
  <si>
    <t>1. Apoyar la generación de documentos presupuestales -como certificados de disponibilidad y registros en los aplicativos dispuestos para tal fin. 2.Apoyar la consolidación de la información financiera de las obligaciones por pagar en articulación con las oficinas de contabilidad, tesorería, despacho y contratación. 3. Apoyar el proceso de pagos de los compromisos a cargo del FDLC en el aplicativo dispuesto para tal fin, así como consolidar la información que se genere en con ocasión del mismo 4. Apoyar la realización y respuesta de informes o reportes presupuestales que sean requeridos para el cumplimiento de los compromisos de la entidad. 5.Apoyar el diligenciamiento los formatos establecidos por la Contraloría en relación con el reporte requerido a SIVICOF. 6. Asistir a reuniones de seguimiento de planes de mejoramiento, comités, actualizaciones y las demás en que se requiera su participación técnica en temas presupuestales. 7.Mantener actualizados y ordenados los archivos y documentos que se generen con ocasión de la ejecución contractual. 8.Participar en las actividades que el Sistema Integrado de Gestión SIG desarrolle, para lo cual deberá entregar al supervisor y/o apoyo a la supervisión del contrato en su informe de actividades el reporte de la actividad (es) en las que participo en el período correspondiente según los lineamientos establecidos y realizar la respectiva aplicación. 9. Apoyar la elaboración, revisión y consolidación de las respuestas a requerimientos, peticiones y solicitudes de ciudadanos y entidades de derecho público y/o privado, dentro de los plazos, términos y condiciones establecidos por la normativa vigente. 10.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para la correcta ejecución del contrato</t>
  </si>
  <si>
    <t>PRESTAR SERVICIOS PROFESIONALES PARA APOYAR EL SEGUIMIENTO A LA EJECUCIÓN DE LOS PROYECTOS DE OBRA E INFRAESTRUCTURA DE LA LOCALIDAD</t>
  </si>
  <si>
    <t>FDLC-CPS-036-2021</t>
  </si>
  <si>
    <t>https://www.secop.gov.co/CO1ContractsManagement/Tendering/ProcurementContractEdit/View?docUniqueIdentifier=CO1.PCCNTR.2266244&amp;prevCtxUrl=https%3a%2f%2fwww.secop.gov.co%2fCO1ContractsManagement%2fTendering%2fProcurementContractManagement%2fIndex&amp;prevCtxLbl=Contratos+</t>
  </si>
  <si>
    <t>CO1.PCCNTR.2266244</t>
  </si>
  <si>
    <t>1.Brindar apoyo para realizar planeación, formulación, evaluación, seguimiento y control de los proyectos de inversión local que le sean asignado y que estén contemplados en el Plan de Desarrollo Local, conforme las líneas de inversión local, políticas públicas y requerimientos técnicos de cada uno de los sectores distritales relacionados con infraestructura, lo cual incluye todos los procesos contractuales en sus diferentes etapas tales como estructuración de estudios de sector, estudios previos, pliego de condiciones, términos de referencia, procesos de evaluación y verificaciones técnicas en los procesos contractuales, procesos de consolidación del Plan de adquisiciones de la entidad, etc. 2 . Apoyar en la ejecución de todas las actividades en los temas relacionados con seguimiento revisión, estructuración de obras civiles, ya sea infraestructura de los espacios comunitarios, malla vial y/o gestión del riesgo por procesos de remoción en masa y en general todos los procesos de infraestructura civil de la entidad. 3. Apoyar en la presentación y seguimiento de los proyectos, conforme las líneas de inversión local, políticas públicas y requerimientos técnicos de la entidad y de cada uno de los sectores Distritales. 4. Proyectar, presentar y rendir los informes que requiera el Fondo, entes de control y/o comunidad de forma oportuna, veraz y clara sobre el estado de las infraestructuras de obra civil y demás procesos de ingeniería civil que ejecute el Fondo. 5. Brindar apoyo para proyectar, presentar y dar contestación a los derechos de petición y solicitudes de la comunidad, entes de control en general relacionados con los proyectos bajo su gestión. Para lo cual deberá proyectar y remitir oportunamente la información necesaria en los tiempos requeridos, así como elaborar las respuestas de correspondencia que le sea asignada a través del aplicativo Orfeo. 6.Efectuar actividades administrativas, técnicas y operativas necesarias que
se le asignen de acuerdo con los requerimientos de planeación, organización, coordinación y control de los
servicios, procesos, planes y programas a cargo del grupo de gestión administrativa y financiera. 7. Asistir a la
Administración Local en las diferentes reuniones, mesas de trabajo, visitas técnicas y jornadas convocadas por las
Entidades, comunidades y la alcaldía que se den en desarrollo del proceso de apoyo a la supervisión, seguimiento y
control de los proyectos locales o bajo seguimiento, ejecución y gestión del fondo. 8. Brindar acompañamiento al
Supervisor del Contrato en actividades que desarrolle el Fondo en la ejecución de sus actividades. 9. Ejercer
actividades de apoyo a la supervisión de los convenios y /o contratos que le sean designados por la Alcaldesa
Local. 10. Brindar apoyo en la realización de las liquidaciones de los procesos a cargo de su apoyo y/o supervisión,
así como las designadas por la Alcaldesa Local. 11. Apoyar realizando visitas periódicas a las obras adelantadas
por los contratistas de obra del Fondo, con el fin de verificar que la ejecución del proyecto se esté cumpliendo con lo
estipulado en las normas y especificaciones técnicas vigentes del contrato. 12. Las demás que le sean asignadas
por el supervisor y/o apoyo a la supervisión que se deriven de la naturaleza del contrato</t>
  </si>
  <si>
    <t>PRESTAR SERVICIOS PROFESIONALES AL FONDO DE DESARROLLO LOCAL DE LA CANDELARIA EN ASUNTOS RELACIONADOS CON PLANEACIÓN, PRESENTACIÓN, EJECUCIÓN Y SEGUIMIENTO DE LOS PROYECTOS ENCAMINADOS A LA GESTIÓN DE RIESGOS Y CAMBIO CLIMÁTICO EN LA LOCALIDAD</t>
  </si>
  <si>
    <t>SANDRA MILENA SANCHEZ GAMBA</t>
  </si>
  <si>
    <t>CALLE 55 SUR 69A 53</t>
  </si>
  <si>
    <t>sandraingamb@gmail.com</t>
  </si>
  <si>
    <t>FDLC-CPS-037-2021</t>
  </si>
  <si>
    <t>https://www.secop.gov.co/CO1ContractsManagement/Tendering/ProcurementContractEdit/View?docUniqueIdentifier=CO1.PCCNTR.2266078&amp;prevCtxUrl=https%3a%2f%2fwww.secop.gov.co%2fCO1ContractsManagement%2fTendering%2fProcurementContractManagement%2fIndex&amp;prevCtxLbl=Contratos+</t>
  </si>
  <si>
    <t>CO1.PCCNTR.2266078</t>
  </si>
  <si>
    <t>1. Apoyar realizando todas las gestiones de seguimiento a los proyectos de la entidad en materia de riesgo y cambio climático, conforme a las líneas de inversión local, políticas públicas y requerimientos técnicos de cada uno de los sectores Distritales. 2. Convocar, asistir y apoyar a la administración en las reuniones mensuales del Consejo Local de Gestión Del Riesgo y Cambio Climático (CLGRCC), que se desarrollan dentro del marco del Decreto Distrital 172 de 2014, y realizar seguimiento a las recomendaciones de diagnóstico y conceptos técnicos dados por el IDIGER. Brindar sugerencias técnicas en todas las actividades y temas relacionados con la gestión del riesgo, ya sea mitigación, prevención y recuperación, incluyendo el soporte que se brinde al área jurídica y de obras en los operativos que se le convoque. 4. Colaborar con la construcción e implementación de la agenda del Plan de Prevención y Atención de Emergencias, así como apoyar la ejecución del Plan de Acción según los lineamientos de la Secretaria Distrital de Gobierno. 5. Brindar apoyo para realizar las visitas técnicas de campo necesarias en el marco de las actividades que realiza el Fondo, informes técnicos correspondientes de manera mensual. 6. Brindar información por escrito oportuna, veraz y clara sobre el estado de los proyectos bajo su supervisión. 7. Atender las emergencias que se presenten a través de reportes generados por eventos SIRE. 8. Asistir a la administración local en las diferentes reuniones, mesas de trabajo y jornadas en que se le convoque para el adecuado desarrollo del objeto. 9.Apoyar la elaboración, revisión y consolidación de las respuestas a requerimientos, peticiones y solicitudes de ciudadanos y entidades de derecho público y/o privado, dentro de los plazos, términos y condiciones establecidos por la normativa vigente. 10.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por la alcaldesa local para la correcta ejecución del contrato.</t>
  </si>
  <si>
    <t>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t>
  </si>
  <si>
    <t>FDLC-CPS-038-2021</t>
  </si>
  <si>
    <t>https://www.secop.gov.co/CO1ContractsManagement/Tendering/ProcurementContractEdit/View?docUniqueIdentifier=CO1.PCCNTR.2266451&amp;prevCtxUrl=https%3a%2f%2fwww.secop.gov.co%2fCO1ContractsManagement%2fTendering%2fProcurementContractManagement%2fIndex&amp;prevCtxLbl=Contratos+</t>
  </si>
  <si>
    <t>CO1.PCCNTR.2266451</t>
  </si>
  <si>
    <t>133011601240000001626.</t>
  </si>
  <si>
    <t>LA CANDELARIA SOSTENIBLE: AGRICULTURA URBANA</t>
  </si>
  <si>
    <t>1. Apoyar con el suministro de información en materia ambiental requerida para la formulación, evaluación y seguimiento de los proyectos de inversión de conformidad al Plan de Desarrollo Local. 2. Realizar la formulación, seguimiento y actualización del Plan Ambiental Local- PAL, así como desarrollar y remitir los reportes sobre de su ejecución a la autoridad ambiental y a los entes De control que lo soliciten. Acompañar y apoyar a la Comisión Ambiental Local en el seguimiento a los compromisos que se acuerden en sus reuniones. 4. Coadyuvar en la implementación territorial de las estrategias que adelante el Área de Gestión Policiva para de dar cumplimiento a los objetivos propuestos en el Código Nacional de Policía y Convivencia. Levantar un inventario y hacer seguimiento a las medidas ambientales requeridas por la autoridad ambiental. 6. Apoyar y acompañar los operativos que se programen por parte del Área de Gestión Policiva. 7. Realizar talleres y capacitaciones a la comunidad sobre normatividad ambiental local y otras temáticas de carácter ambiental aplicables. 8. Apoyar la supervisión e interventoría de contratos y convenios que le sean designados, conforme con lo establecido en el Manual de Supervisión e Interventoría de la Secretaría Distrital de Gobierno. 9. Asistir y concertar reuniones o actividades con entidades locales, distritales, nacionales y organizaciones ambientales y sociales para tratar temas relacionados con el medio ambiente y desarrollo sostenible. Realizar la recolección de información y los reportes solicitados o establecidos en la normatividad ambiental por las diferentes entidades distritales, nacionales y entes de control, en lo que respecta a la gestión ambiental externa. Atender los requerimientos formulados por las partes interesadas, en el Aplicativo de Gestión DocumentalAGD de la Secretaría Distrital de Gobierno, frente a temas de gestión ambiental externa. 12. Brindar acompañamiento en la atención y pronta respuesta de emergencias
ambientales locales.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</si>
  <si>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PRESTAR SERVICIOS TECNICOS DE APOYO EN LA VISIBILIZACION DE LA GESTIÓN TURISTICA Y CULTURAL DE LA CANDELARIA EN EL MARCO DEL PLAN DE REACTIVACIÓN ECONOMICA</t>
  </si>
  <si>
    <t>FDLC-CPS-039-2021</t>
  </si>
  <si>
    <t>https://www.secop.gov.co/CO1ContractsManagement/Tendering/ProcurementContractEdit/View?docUniqueIdentifier=CO1.PCCNTR.2274920&amp;prevCtxUrl=https%3a%2f%2fwww.secop.gov.co%2fCO1ContractsManagement%2fTendering%2fProcurementContractManagement%2fIndex&amp;prevCtxLbl=Contratos+</t>
  </si>
  <si>
    <t>CO1.PCCNTR.2274920</t>
  </si>
  <si>
    <t>133011603450000001786.</t>
  </si>
  <si>
    <t>LA CANDELARIA INCLUYENTE: ESPACIO PÚBLICO PARA LA CIUDADANÍA</t>
  </si>
  <si>
    <t>1. Apoyar en la divulgación de la oferta cultural y turística de la localidad. 2. Apoyar y asistir en la recopilación de información sobre las actividades y/o proyectos que adelanta la Alcaldía Local de la Candelaria. 3. Asistir logísticamente las actividades programadas por Alcaldía Local y sus dependencias elaborando archivo audiovisual de las mismas. 4. Entregar los productos (vídeos, piezas gráficas, transmisiones) elaborados en cumplimiento de las obligaciones contractuales y archivos a su cargo. 5. Apoyar en los proyectos de comunicación audiovisual para fortalecer la imagen institucional de la Alcaldía Local con la comunidad, en el marco de los proyectos que se implementen a través de las estrategias de reactivación económica. 6. Realizar piezas gráficas para visibilizar y comunicar a la comunidad las acciones del Fondo de Desarrollo Local apoyando el área de cultura, turismo y reactivación económica. 7. Acompañar a los funcionarios en los eventos que desarrolle la alcaldía local bajo el marco de la reactivación económica, llevando a cabo registro audiovisual de los mismos. 8. Asistir a la administración local en las diferentes reuniones, mesas de trabajo y jornadas en que se le convoque</t>
  </si>
  <si>
    <t>FDLC-CPS-040-2021</t>
  </si>
  <si>
    <t>https://www.secop.gov.co/CO1ContractsManagement/Tendering/ProcurementContractEdit/View?docUniqueIdentifier=CO1.PCCNTR.2270320&amp;prevCtxUrl=https%3a%2f%2fwww.secop.gov.co%2fCO1ContractsManagement%2fTendering%2fProcurementContractManagement%2fIndex&amp;prevCtxLbl=Contratos+</t>
  </si>
  <si>
    <t>CO1.PCCNTR.2270320</t>
  </si>
  <si>
    <t>1 MES 4 DIAS</t>
  </si>
  <si>
    <t>1. Velar por el adecuado funcionamiento del Punto Vive Digital, específicamente de los equipos que lo conforman. 2. Realizar jornadas de formación y capacitación en nuevas tecnologías de la información y telecomunicación así como en sistemas informáticos. 3. Administrar y gestionar el aprovechamiento de los insumos consumibles como cartuchos de tinta y resmas de papel, baterías, etc. 4. Guiar a los usuarios en el uso de internet, de los computadores, las consolas de juego, los trámites y servicios de Gobierno en Línea y otros servicios que preste el Punto Vive Digital de acuerdo con las necesidades particulares de cada usuario. 5. Garantizar que el Punto Vive Digital estará abierto a la comunidad en los horarios concertados con la administración local. 6. Asistir a la administración local en las diferentes reuniones, mesas de trabajo y jornadas en que se le convoque. 7. Apoyar la elaboración, revisión y consolidación de las respuestas a requerimientos, peticiones y solicitudes de ciudadanos y entidades de derecho público y/o privado, dentro de los plazos, términos y condiciones establecidos por la normativa vigente.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designadas por la alcaldesa local para la correcta ejecución del contrato</t>
  </si>
  <si>
    <t>PRESTAR SERVICIOS PROFESIONALES ESPECIALIZADOS AL FONDO DE DESARROLLO LOCAL DE LA CANDELARIA PARA APOYAR LA COORDINACIÓN DE LA GESTIÓN CONTRACTUAL DE LA ENTIDAD Y DEMÁS ASUNTOS QUE SE REQUIERAN</t>
  </si>
  <si>
    <t>SANDRA JOHANNA YARA DELGADO</t>
  </si>
  <si>
    <t>CL 183 11 55 ED 24 AP 302</t>
  </si>
  <si>
    <t>sajoyade@gmail.com</t>
  </si>
  <si>
    <t>FDLC-CPS-041-2021</t>
  </si>
  <si>
    <t>https://www.secop.gov.co/CO1ContractsManagement/Tendering/ProcurementContractEdit/View?docUniqueIdentifier=CO1.PCCNTR.2289376&amp;prevCtxUrl=https%3a%2f%2fwww.secop.gov.co%2fCO1ContractsManagement%2fTendering%2fProcurementContractManagement%2fIndex&amp;prevCtxLbl=Contratos+</t>
  </si>
  <si>
    <t>CO1.PCCNTR.2289376</t>
  </si>
  <si>
    <t>1. Apoyar en los procesos precontractuales, contractuales y pos contractuales de conformidad con las disposiciones legales sobre la materia, lo cual incluye entre otros: apoyar en la revisión y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 2. Brindar apoyo para analizar y revisar jurídicamente los procesos de evaluación e informes de evaluación de los procesos contractuales que se adelanten. 3. Brindar lineamientos y emitir conceptos al Fondo de Desarrollo Local en materia contractual. 4. Asistir y apoyar todo el proceso de adjudicación en los procesos contractuales, incluyendo las resoluciones de adjudicación o declaratoria de desierta. 5. Apoyar los trámites legales que se requieran durante la ejecución contractual y/o procesos de terminación anticipada, liquidación, cesiones, modificaciones y demás documentación que expida la entidad en el desarrollo de las diferentes etapas de los procesos que adelante en materia contractual. 6. Brindar apoyo elaborando, revisando y/o proyectando las minutas de contratos y convenios que celebre el Fondo de Desarrollo Local de La Candelaria que le sean asignadas. 7. Asistir a la administración local en las diferentes reuniones, mesas de trabajo y jornadas que se le convoque. 8. Apoyar la elaboración, revisión y consolidación de las respuestas a requerimientos, peticiones y solicitudes de ciudadanos y entidades de derecho público y/o privado, dentro de los plazos, términos y condiciones establecidos por la normativa vigente. 9.Apoyar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mismos.10. Todas las
demás que sean designadas para la correcta ejecución del contrato</t>
  </si>
  <si>
    <t>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t>
  </si>
  <si>
    <t>FDLC-CPS-042-2021</t>
  </si>
  <si>
    <t>https://www.secop.gov.co/CO1ContractsManagement/Tendering/ProcurementContractEdit/View?docUniqueIdentifier=CO1.PCCNTR.2292370&amp;prevCtxUrl=https%3a%2f%2fwww.secop.gov.co%2fCO1ContractsManagement%2fTendering%2fProcurementContractManagement%2fIndex&amp;prevCtxLbl=Contratos+</t>
  </si>
  <si>
    <t>CO1.PCCNTR.2292370</t>
  </si>
  <si>
    <t>1. Administrar la página web de la Alcaldía Local. 2. Generar contenidos institucionales para los medios digitales (redes sociales y sitio web) de la Alcaldía Local. 3. Proponer, conceptualizar y publicar contenidos para los canales digitales y las redes sociales de la Alcaldía local. 4. Desarrollar las sinergias digitales necesarias para la difusión de contenidos emitidos por las entidades de la administración Distrital. 5. Diseñar estrategias digitales para el posicionamiento de las actividades o campañas realizadas por la Alcaldía Local. 6. Elaborar los textos y demás documentos requeridos para el manejo efectivo de la información en las redes sociales y canales digitales de acuerdo con los lineamientos establecidos por la Oficina Asesora de Comunicaciones de la Secretaría Distrital de Gobierno. 7. Realizar el cubrimiento, elaboración, divulgación y redacción de contenidos que se generen en la Alcaldía Local para canales digitales. 8. Mantener informados a los funcionarios sobre las actividades, programas, campañas y proyectos locales y distritales a través de las comunicaciones internas y externas. 9. Velar por el uso adecuado de la imagen institucional y la aplicación del manual de identidad visual para todos los medios impresos y digitales que usen los logos de la administración local. 10. Asistir a la administración local en las diferentes reuniones, mesas de trabajo y jornadas en que se le convoque. 11. Apoyar la elaboración, revisión y consolidación de las respuestas a requerimientos, peticiones y solicitudes de ciudadanos y entidades de derecho público. y/o privado, dentro de los plazos, términos y condiciones establecidos por la normativa vigente. 12.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13. Todas las demás que sean designadas por la alcaldesa local para la correcta ejecución del contrato</t>
  </si>
  <si>
    <t>PRESTAR SERVICIOS DE APOYO TÉCNICO AL FONDO DE DESARROLLO LOCAL DE LA CANDELARIA EN LA ADMINISTRACIÓN DE UNA DE LAS CASAS COMUNITARIAS DE LA LOCALIDAD DE LA CANDELARIA, DE CONFORMIDAD CON EL ACUERDO LOCAL 006 DE 2013.</t>
  </si>
  <si>
    <t>LUZ ANGELA ORTIZ SANTOS</t>
  </si>
  <si>
    <t>CALLE 12 SUR 22 30</t>
  </si>
  <si>
    <t>luzangelao@hotmail.com</t>
  </si>
  <si>
    <t>FDLC-CPS-043-2021</t>
  </si>
  <si>
    <t>https://www.secop.gov.co/CO1ContractsManagement/Tendering/ProcurementContractEdit/View?docUniqueIdentifier=CO1.PCCNTR.2301146&amp;prevCtxUrl=https%3a%2f%2fwww.secop.gov.co%2fCO1ContractsManagement%2fTendering%2fProcurementContractManagement%2fIndex&amp;prevCtxLbl=Contratos+</t>
  </si>
  <si>
    <t>CO1.PCCNTR.2301146</t>
  </si>
  <si>
    <t>LINA MARIA COLLAZOS</t>
  </si>
  <si>
    <t>1. Apoyar las actividades en las que participa la comunidad, especialmente las relacionadas con el proyecto 1626 "La Candelaria sostenible: agricultura urbana". 2. Apoyar la construcción de la matriz del proyecto 1626 "La Candelaria sostenible: agricultura urbana" y apoyar el seguimiento del cumplimiento de las actividades allí contenidas. 3. Mantener un control estricto y respectivo registro de las actividades que se realicen en la casa comunitaria. 4. Asegurar la prestación del servicio según cronogramas semanales aprobados por la supervisión y publicados en un lugar visible de la casa comunitaria. 5. Apoyar las solicitudes de préstamo del espacio de la casa comunitaria, según disponibilidad, propendiendo por la adecuada custodia de los bienes y enseres de la casa comunitaria. 6. Coordinar con la oficina de almacén los diferentes requerimientos de elementos y bienes que solicite la comunidad para desarrollar las actividades en las casas comunitarias de la localidad en cumplimiento al reglamento interno.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Todas las demás que sean designadas por la alcaldesa local para la correcta ejecución del contrato</t>
  </si>
  <si>
    <t>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</si>
  <si>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ADRIANA ISABEL RINCON MARTINEZ</t>
  </si>
  <si>
    <t>CL 25 32 A 90 IN 5 AP 402</t>
  </si>
  <si>
    <t>adrisi27@gmail.com</t>
  </si>
  <si>
    <t>FDLC-CPS-044-2021</t>
  </si>
  <si>
    <t>https://www.secop.gov.co/CO1ContractsManagement/Tendering/ProcurementContractEdit/View?docUniqueIdentifier=CO1.PCCNTR.2301096&amp;prevCtxUrl=https%3a%2f%2fwww.secop.gov.co%2fCO1ContractsManagement%2fTendering%2fProcurementContractManagement%2fIndex&amp;prevCtxLbl=Contratos+</t>
  </si>
  <si>
    <t>CO1.PCCNTR.2301096</t>
  </si>
  <si>
    <t>133011603450000001781.</t>
  </si>
  <si>
    <t>LA CANDELARIA SEGURA: MUJERES LIBRES DE VIOLENCIAS</t>
  </si>
  <si>
    <t>1. Coordinar la implementación de la Política Publica de Mujeres y Equidad de género, a nivel local. 2. 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 3. Efectuar la planeación, gestión, convocatoria, acompañamiento y seguimiento a la participación e instancias de las mujeres y de enfoque de género, en vía de fortalecer sus procesos de participación, representación e incidencia en la dinámica a nivel local. 4. Servir de enlace entre las instancias de mujeres y de enfoques diferenciales, con las autoridades locales, a fin de visibilizar sus demandas y propuestas para garantizar el ejercicio de sus derechos. 5. Asegurar la coordinación interinstitucional para los temas relacionados con la PPMEYG y mantener constante articulación con la Secretaría Distrital de la Mujer. 6. Orientar y liderar la construcción de acciones locales encaminadas a visibilizar los derechos de las mujeres en sus diferencias y diversidad.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Todas las demás que sean designadas por la alcaldesa local para la correcta ejecución del contrato</t>
  </si>
  <si>
    <t>PRESTAR SERVICIOS PROFESIONALES COMO ABOGADO COBRO PERSUASIVO EN EL ÁREA DE GESTIÓN POLICIVA Y JURÍDICA DE LA ALCALDIA LOCAL DE LA CANDELARIA</t>
  </si>
  <si>
    <t>FDLC-CPS-045-2021</t>
  </si>
  <si>
    <t>https://www.secop.gov.co/CO1ContractsManagement/Tendering/ProcurementContractEdit/View?docUniqueIdentifier=CO1.PCCNTR.2301708&amp;prevCtxUrl=https%3a%2f%2fwww.secop.gov.co%2fCO1ContractsManagement%2fTendering%2fProcurementContractManagement%2fIndex&amp;prevCtxLbl=Contratos+</t>
  </si>
  <si>
    <t>CO1.PCCNTR.2301708</t>
  </si>
  <si>
    <t>1. Tramitar mensualmente el 100% de los cobros persuasivos de las multas impuestas por el área de Gestión Policiva que le sean asignadas, de conformidad con lo establecido en la Ley 1066 de 2006, Decreto 4473 de 2006, Decreto Distrital No. 397 de 2011, el Manual de Administración y Cobro de Cartera de la Secretaría Distrital de Gobierno y demás normativa vigente aplicable a la materia. 2. Proyectar la totalidad de las resoluciones o actuaciones administrativas frente a los cobros persuasivos que le sean asignados: de archivo definitivo por pago de la multa, para resolver los recursos formulados, solicitudes de pérdida de Fuerza de ejecutoria, revocatorias directas y demás acciones legales y/o constitucionales interpuestas. 3. Elaborar, tramitar y enviar comunicaciones al deudor/ infractor, invitando a que realice el pago voluntario de la multa, así como brindar atención personalizada a los sancionados que requieran mayor información de su deuda, dejando registro documental de dicha actividad, conforme al Manual de Administración y Cobro de Cartera de la Secretaría Distrital de Gobierno. 4. Elaborar los acuerdos de pago a que haya lugar durante el mes, entregando los respectivos soportes de recaudo (Recibo de conceptos varios – D.D.T.) del pago efectuado en la Dirección Distrital de Tesorería para que el deudor realice el pago en la Tesorería Distrital, archivando formato en el expediente respectivo, informar y registrar en el aplicativo oficial para tal fin. 5. Elaborar el 100% de constancias de agotamiento de etapa de cobro persuasivo una vez vencido el plazo de 4 meses, por la no presentación en la Alcaldía Local para firmar acuerdo de pago y proyectar comunicación para enviar a la Oficina de Ejecuciones Fiscales de la Secretaría Distrital de Hacienda o la que haga sus veces para el inicio del cobro coactivo e informar de ello para registrar en el aplicativo oficial para tal fin, y enviar a ejecuciones fiscales con los respectivos soportes. 6. Realizar un informe mensual de novedades en cumplimiento de la Circular 10 del 13 de abril emitida por el señor Contador de Bogotá D.C., que será entregado al contador del Fondo de Desarrollo Local con copia al supervisor del contrato, con la información requerida para efectos de llevar un estricto control de las multas impuestas y el estado actual de cada una de las actuaciones. 7. Solicitar a la Oficina de Ejecuciones Fiscales EL reporte mensual con el fin de llevar el registro y control de los movimientos generados por concepto de los procesos de cobro coactivo de la cartera. 8. Cumplir cabalmente con el cronograma de actividades destinado para el cobro persuasivo de las obligaciones y verificar la entrega de los productos de manera oportuna. 9. Reportar al personal designado la información del área de Gestión Policiva en materia de multas al SIVICOF dentro de los primeros tres (3) días hábiles de cada mes. 10. Asistir a las reuniones del comité de depuración contable de cartera orientadas a la evaluación en este caso a las multas impuestas. 11. Asistir a las reuniones, comités, capacitaciones, entre otros y hacer parte de los comités que le delegue el Alcalde Local evidenciando la participación en las mismas. 12. Realizar base de datos de acuerdo al esquema que establezca la oficina de Inspección Vigilancia y Control de las actuaciones administrativas realizadas a cada expediente asignado, actualizando mensualmente. 13. Apoyar en la proyección de respuesta a los diferentes requerimientos o solicitudes interpuestas por los entes de control (Procuraduría, Veeduría, Contraloría, Personería, entre otros), corporaciones públicas y/o la comunidad en general, que le sean por el apoyo a la supervisión del contrato y/o el Alcalde Local. 14. Las demás que le asigne
el Alcalde(sa) Local y que surjan de la naturaleza del contrato</t>
  </si>
  <si>
    <t>APOYAR A LA ALCALDESA LOCAL EN LA PROMOCIÓN, ARTICULACIÓN, ACOMPAÑAMIENTO Y SEGUIMIENTO PARA LA ATENCIÓN Y PROTECCIÓN DE LOS ANIMALES DOMÉSTICOS Y SILVESTRES DE LA LOCALIDAD.</t>
  </si>
  <si>
    <t>FDLC-CPS-046-2021</t>
  </si>
  <si>
    <t>https://www.secop.gov.co/CO1ContractsManagement/Tendering/ProcurementContractEdit/View?docUniqueIdentifier=CO1.PCCNTR.2301483&amp;prevCtxUrl=https%3a%2f%2fwww.secop.gov.co%2fCO1ContractsManagement%2fTendering%2fProcurementContractManagement%2fIndex&amp;prevCtxLbl=Contratos+</t>
  </si>
  <si>
    <t>CO1.PCCNTR.2301483</t>
  </si>
  <si>
    <t>133011602340000001704.</t>
  </si>
  <si>
    <t>LA CANDELARIA ANIMALISTA: MEJORES CONDICIONES PARA LOS ANIMALES</t>
  </si>
  <si>
    <t>1. Articular acciones, actividades y jornadas con el IDPYBA en territorio. 2. Asistir y acompañar reuniones de instancias de participación ciudadana, principalmente al Consejo Local PyBA. 3. Presidir como delegado del Alcalde Local los consejos locales PyBA formalizados, dando cumplimiento al acuerdo 524 de 2013. 4. Acompañar actividades, brigadas y jornadas PyBA, brindando apoyo logístico a nivel local, tanto con entidades como con la comunidad. 5. Servir de enlace entre la comunidad y el IDPYBA para la atención de requerimientos relacionados con la protección y el bienestar animal de la localidad. 6. Llevar a cabo el registro de perros potencialmente peligrosos ante la alcaldía localidad y el registro Ciudadano de 4 patas de IDPYBA. 7 Coordinar una estrategia de identificación de problemáticas, necesidades y aliados en la localidad para la atención de los animales.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Apoyar la elaboración, revisión y consolidación de las respuestas a requerimientos, peticiones y solicitudes de ciudadanos y entidades de derecho público y/o privado, dentro de los plazos, términos y condiciones establecidos por la normativa vigente. 10. Todas las demás que sean designadas por la alcaldesa local para la correcta ejecución del contrato</t>
  </si>
  <si>
    <t>PRESTAR SERVICIOS DE APOYO TÉCNICO AL FONDO DE DESARROLLO LOCAL DE LA CANDELARIA EN LA ADMINISTRACIÓN DE LAS CASAS COMUNITARIAS DE LA LOCALIDAD DE LA CANDELARIA, DE CONFORMIDAD CON EL ACUERDO LOCAL 006 DE 2013</t>
  </si>
  <si>
    <t>FDLC-CPS-047-2021</t>
  </si>
  <si>
    <t>https://www.secop.gov.co/CO1ContractsManagement/Tendering/ProcurementContractEdit/View?docUniqueIdentifier=CO1.PCCNTR.2315854&amp;prevCtxUrl=https%3a%2f%2fwww.secop.gov.co%2fCO1ContractsManagement%2fTendering%2fProcurementContractManagement%2fIndex&amp;prevCtxLbl=Contratos+</t>
  </si>
  <si>
    <t>CO1.PCCNTR.2315854</t>
  </si>
  <si>
    <t>9 MESES 15 DIAS</t>
  </si>
  <si>
    <t>133011601060000001662.</t>
  </si>
  <si>
    <t>LA CANDELARIA TERRITORIO LIBRE DE VIOLENCIA INTRAFAMILIAR Y SEXUA</t>
  </si>
  <si>
    <t>1. Apoyar las actividades en las que participa la comunidad, especialmente las relacionadas con el proyecto 1662 "La Candelaria territorio libre de violencia intrafamiliar y sexual".2. Apoyar la construcción de la matriz del proyecto 1662 "La Candelaria territorio libre de violencia intrafamiliar y sexual" y el seguimiento del cumplimiento de las actividades allí contenidas.3, Mantener un control estricto y respectivo registro de las actividades que se realicen en la casa comunitaria. 4.Asegurar la prestación del servicio según cronogramas semanales aprobados por la supervisión y publicados en un lugar visible de la casa comunitaria. 5. Apoyar las solicitudes de préstamo del espacio de la casa comunitaria, según disponibilidad, propendiendo por la adecuada custodia de los bienes y enseres de la casa comunitaria. 6. Apoyar coordinando con el almacén del fondo de desarrollo local los diferentes requerimientos de elementos y bienes que solicite la comunidad para desarrollar las actividades en las casas comunitarias de la localidad en cumplimiento al reglamento interno. 7. Asistir a la administración local en las diferentes reuniones, mesas de trabajo y jornadas en que se le convoque.8. Apoyar la elaboración, revisión y consolidación de las respuestas a requerimientos, peticiones y solicitudes de ciudadanos y entidades de derecho público y/o privado, dentro de los plazos, términos y condiciones establecidos por la normativa vigente. 9. Todas las demás que sean designadas por la alcaldesa local para la correcta ejecución del contrato.</t>
  </si>
  <si>
    <t>PRESTAR SERVICIOS DE APOYO TÉCNICO AL FONDO DE DESARROLLO LOCAL DE LA CANDELARIA EN LA ADMINISTRACIÓN DE UNA DE LAS CASAS COMUNITARIAS DE LA LOCALIDAD DE LA CANDELARIA, DE CONFORMIDAD CON EL ACUERDO LOCAL 006 DE BELEN</t>
  </si>
  <si>
    <t>FDLC-CPS-048-2021</t>
  </si>
  <si>
    <t>https://www.secop.gov.co/CO1ContractsManagement/Tendering/ProcurementContractEdit/View?docUniqueIdentifier=CO1.PCCNTR.2301496&amp;prevCtxUrl=https%3a%2f%2fwww.secop.gov.co%2fCO1ContractsManagement%2fTendering%2fProcurementContractManagement%2fIndex&amp;prevCtxLbl=Contratos+</t>
  </si>
  <si>
    <t>CO1.PCCNTR.2301496</t>
  </si>
  <si>
    <t>133011601060000001663.</t>
  </si>
  <si>
    <t>LA CANDELARIA REDISTRIBUTIVA: DEMOCRATIZANDO EL TRABAJO DE CUIDADO</t>
  </si>
  <si>
    <t>FDLC-CPS-049-2021</t>
  </si>
  <si>
    <t>https://www.secop.gov.co/CO1ContractsManagement/Tendering/ProcurementContractEdit/View?docUniqueIdentifier=CO1.PCCNTR.2311268&amp;prevCtxUrl=https%3a%2f%2fwww.secop.gov.co%2fCO1ContractsManagement%2fTendering%2fProcurementContractManagement%2fIndex&amp;prevCtxLbl=Contratos+</t>
  </si>
  <si>
    <t>CO1.PCCNTR.2311268</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</si>
  <si>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</si>
  <si>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EDWARD FERNANDO GUZMAN FRANCO</t>
  </si>
  <si>
    <t>AC 6 F 1 42</t>
  </si>
  <si>
    <t>eduwarguzman30@gmail.com</t>
  </si>
  <si>
    <t>FDLC-CPS-050-2021</t>
  </si>
  <si>
    <t>https://www.secop.gov.co/CO1ContractsManagement/Tendering/ProcurementContractEdit/View?docUniqueIdentifier=CO1.PCCNTR.2314956&amp;prevCtxUrl=https%3a%2f%2fwww.secop.gov.co%2fCO1ContractsManagement%2fTendering%2fProcurementContractManagement%2fIndex&amp;prevCtxLbl=Contratos+</t>
  </si>
  <si>
    <t>CO1.PCCNTR.2314956</t>
  </si>
  <si>
    <t>1. Apoyar el proceso de clasificación, radicación, notificación y entrega de la correspondencia interna y externa de la Alcaldía Local. 2. Apoyar al Centro de Información y Documentación- CDI de la Alcaldía Local en el manejo del Sistema ORFEO así como en actividades de clasificación y archivo de la correspondencia y documentación que se origine, de conformidad con las instrucciones que se le impartan. 3. Verificar, cerrar y archivar las planillas generadas por la Oficina de Radicación y Correspondencia. 4. Entregar a cada dependencia remitente, de las copias de las constancias de recibido de la correspondencia remitida, en los tiempos que se indiquen. 5. Recibir, relacionar y clasificar y archivar los documentos, de conformidad con las normas de gestión documental. 6. Dar cuenta del seguimiento de los documentos que se le encomiendan para la respectiva entrega, cumpliendo con las estipulaciones legales para la entrega y/o notificación de dicha correspondencia. 7. Entregar la constancia de los radicados de entrega de la correspondencia que le sea asignada, con la periodicidad pactada con la supervisión, así como entregar la justificación escrita y/o reporte de las causas que ocasionaron la no entrega oportuna de la correspondencia encomendada, si fuere el caso. 8. Asistir a la administración local en las diferentes reuniones, mesas de trabajo y jornadas en que se le convoque. 9. Todas las demás que sean designadas para la correcta ejecución del contrato</t>
  </si>
  <si>
    <t>PRESTAR SERVICIOS PROFESIONALES AL FONDO DE DESARROLLO LOCAL DE LA CANDELARIA EN EL DESPACHO DE LA ALCALDESA LOCAL PARA BRINDAR LINEAMIENTOS JURIDICOS, EVALUAR Y ORIENTAR TEMAS PRIORITARIOS DE LA ENTIDAD</t>
  </si>
  <si>
    <t>JORGE ARLEY QUINTERO CASTILLO</t>
  </si>
  <si>
    <t>AV JIMENEZ 9 43 OF 407</t>
  </si>
  <si>
    <t>arleyquintero@yahoo.es</t>
  </si>
  <si>
    <t>FDLC-CPS-051-2021</t>
  </si>
  <si>
    <t>https://www.secop.gov.co/CO1ContractsManagement/Tendering/ProcurementContractEdit/View?docUniqueIdentifier=CO1.PCCNTR.2315653&amp;prevCtxUrl=https%3a%2f%2fwww.secop.gov.co%2fCO1ContractsManagement%2fTendering%2fProcurementContractManagement%2fIndex&amp;prevCtxLbl=Contratos+</t>
  </si>
  <si>
    <t>CO1.PCCNTR.2315653</t>
  </si>
  <si>
    <t>1. Apoyar en la revisión y aprobación de los actos de trámite y/o de fondo, que así requiera cualquiera de las áreas de la Alcaldía Local y/o el Despacho del Alcalde Local. 2.Apoyar la revisión y consolidación de las respuestas a requerimientos, peticiones y solicitudes de ciudadanos y entidades de derecho público y/o privado, así como presentación de informes, dentro de los plazos, términos y condiciones establecidos por la normativa vigente. 3. Proyectar respuesta, apoyar en la revisión, conceptuar, y/o apoyar de ser necesario sobre asuntos jurídicos y administrativos que se presenten a su consideración frente a requerimientos o asuntos de competencia del Fondo, y especialmente del despacho del Alcalde local. 4. Acompañar como enlace la interlocución con la Junta Administradora Local, revisando los proyectos de acuerdo que sean discutidos por el órgano colegiado y presentados al FDLC. 5.Apoyar al promotor de la mejora en la articulación de las áreas del FDLC, propendiendo por el mejoramiento de los procesos y el cumplimiento de las obligaciones y funciones que desempeñan estas. 6. Emitir conceptos en temas concernientes a su disciplina profesional de conformidad con el objeto contractual. 7. Acompañar a la administración local en las diferentes reuniones, mesas de trabajo o jornadas en las que se le convoque.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designadas por la alcaldesa local para la correcta ejecución del contrat</t>
  </si>
  <si>
    <t>PRESTAR SERVICIOS TÉCNICOS PARA APOYAR AL FONDO DE DESARROLLO LOCAL DE LA CANDELARIA EN LAS TAREAS OPERATIVAS DE CARÁCTER ARCHIVÍSTICO DESARROLLADAS, PARA GARANTIZAR LA APLICACIÓN CORRECTA DE LOS PROCEDIMIENTOS TÉCNICOS</t>
  </si>
  <si>
    <t>SONIA MORENO SALGUERO</t>
  </si>
  <si>
    <t>CL 80 D BIS 94 J 67 AP 101 BRR QUIRIGUA</t>
  </si>
  <si>
    <t>mison7911@yahoo.es</t>
  </si>
  <si>
    <t>FDLC-CPS-052-2021</t>
  </si>
  <si>
    <t>https://www.secop.gov.co/CO1ContractsManagement/Tendering/ProcurementContractEdit/View?docUniqueIdentifier=CO1.PCCNTR.2334486&amp;prevCtxUrl=https%3a%2f%2fwww.secop.gov.co%2fCO1ContractsManagement%2fTendering%2fProcurementContractManagement%2fIndex&amp;prevCtxLbl=Contratos+</t>
  </si>
  <si>
    <t>CO1.PCCNTR.2334486</t>
  </si>
  <si>
    <t>1. Apoyar las labores relacionadas con la implementación del Subsistema Interno de Gestión Documental y Archivos, así como apoyar la adecuada implementación de los instrumentos archivísticos emitidos por la Secretaria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Realizar capacitación a los funcionarios en el diligenciamiento de los formatos establecidos por la Dirección Administrativa para el buen funcionamiento de la gestión documental. 6. Apoyar la preparación física de las transferencias documentales primarias y secundarias aplicando los procedimientos definidos por la SDG en consonancia con lo establecido en el Decreto 1080 de 2015.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Todas las demás que sean designadas para la correcta ejecución del contrato..</t>
  </si>
  <si>
    <t>MINIMA CUANTIA</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</si>
  <si>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1 -TODO RIESGO DAÑO MATERIAL Y OTROS y GRUPO 2. - RESPONSABILIDAD CIVIL SERVIDORES PÚBLICOS</t>
  </si>
  <si>
    <t>ASEGURADORA SOLIDARIA DE COLOMBIA</t>
  </si>
  <si>
    <t>Calle 100 No. 9 A -45 Piso 12</t>
  </si>
  <si>
    <t>FRANCISCO ANDRÉS ROJAS AGUIRRE</t>
  </si>
  <si>
    <t>PERSONA JURIDICA</t>
  </si>
  <si>
    <t>FDLC-SAMC-001-2021</t>
  </si>
  <si>
    <t>https://www.secop.gov.co/CO1ContractsManagement/Tendering/ProcurementContractEdit/View?docUniqueIdentifier=CO1.PCCNTR.2345002&amp;prevCtxUrl=https%3a%2f%2fwww.secop.gov.co%2fCO1ContractsManagement%2fTendering%2fProcurementContractManagement%2fIndex&amp;prevCtxLbl=Contratos+</t>
  </si>
  <si>
    <t>CO1.PCCNTR.2345002</t>
  </si>
  <si>
    <t>414 DIAS/365 DIAS</t>
  </si>
  <si>
    <t>131020202020107/18/109/110</t>
  </si>
  <si>
    <t>FUNCIONAMIENTO</t>
  </si>
  <si>
    <t>SEGUROS VARIOS</t>
  </si>
  <si>
    <t>1. Ejecutar el(los) contratos de seguro adjudicados en los términos y condiciones señalados en el pliego de condiciones y en la propuesta presentada por el ASEGURADOR, y de conformidad con las normas legales que los regulen. b) Expedir la Nota de Cobertura de las pólizas correspondientes al presente proceso de selección de conformidad con las necesidades del FONDO DE DESARROLLO LOCAL DE LA CANDELARIA. c) Realizar las modificaciones, inclusiones o exclusiones de personas, las adiciones o prórrogas, en las mismas condiciones contratadas para el seguro. Parágrafo primero: En el evento de que la siniestralidad del ramo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d) Expedir la(s) respectiva(s) pólizas de seguro con sus correspondientes anexos y modificaciones que llegaren a tener en un plazo máximo de cinco (5) días siguientes a la fecha de la expedición de la nota de cobertura, en los términos previstos en el pliego de condiciones y en la propuesta presentada por el ASEGURADOR, y en general observando las normas contenidas en el Código de Comercio y demás concordantes. e) Atender y pagar las reclamaciones y siniestros que presente el FONDO DE DESARROLLO LOCAL DE LA CANDELARIA, o sus beneficiarios, en los términos, plazos y condiciones señalados en la oferta presentada y de conformidad con la legislación vigente, sin dilaciones. g) Sostener los precios ofertados durante la vigencia del contrato, incluidas las modificaciones por inclusiones o exclusiones y adiciones. h) Prestar todos y cada uno de los servicios descritos en su propuesta. i) Atender y responder las solicitudes y requerimientos que realice el FONDO DE DESARROLLO LOCAL DE LA CANDELARIA. j) Pagar las comisiones al intermediario de seguros del FONDO DE DESARROLLO LOCAL DE LA CANDELARIA, que para el presente proceso es JARGU S.A. CORREDORES DE SEGUROS, de conformidad con el artículo 1341 del Código de Comercio, con las disposiciones vigentes y con el ofrecimiento realizado en la oferta. k) Suministrar un número de teléfono de atención disponible, con el propósito de brindar ayuda inmediata al FONDO DE DESARROLLO LOCAL DE LA CANDELARIA, en caso de atención de siniestros. l) Informar oportunamente al supervisor del contrato sobre las imposibilidades o dificultades que se presenten en la ejecución del mismo. m)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del FONDO DE DESARROLLO LOCAL DE LA CANDELARIA. n) Abstenerse de dar información a medios de comunicación, a menos que haya recibido autorización del FONDO DE DESARROLLO LOCAL DE LA CANDELARIA. PARÁGRAFO: Esta obligación se prolongará incluso después de finalizado el servicio y por el término de dos (2) años. o) De acuerdo con lo establecido en la normatividad vigente, el contratista deberá dar cumplimiento a sus obligaciones frente al Sistema de Seguridad Social Integral y parafiscales (Cajas de Compensación Familiar, SENA, e ICBF). ñ) Las demás que surjan del contenido del contrato, de las presentes cláusulas adicionales que se incorporan al mismo o de la propuesta presentada por el ASEGURADOR.</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</si>
  <si>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3.</t>
  </si>
  <si>
    <t>POSITIVA COMPAÑIA DE SEGUROS S.A</t>
  </si>
  <si>
    <t>calle 45 # 94 - 72</t>
  </si>
  <si>
    <t>KATHY SABINA CRISTANCHO ALCALA</t>
  </si>
  <si>
    <t>https://www.secop.gov.co/CO1ContractsManagement/Tendering/ProcurementContractEdit/View?docUniqueIdentifier=CO1.PCCNTR.2345003&amp;prevCtxUrl=https%3a%2f%2fwww.secop.gov.co%2fCO1ContractsManagement%2fTendering%2fProcurementContractManagement%2fIndex&amp;prevCtxLbl=Contratos+</t>
  </si>
  <si>
    <t>CO1.PCCNTR.2345003</t>
  </si>
  <si>
    <t>659 DIAS</t>
  </si>
  <si>
    <t>131020202020105.</t>
  </si>
  <si>
    <t>Servicios de seguros de vida
colectiva de los Ediles</t>
  </si>
  <si>
    <t xml:space="preserve">En virtud del presente contrato el Contratista se obliga a cumplir con las siguientes obligaciones: a) Ejecutar el contrato de seguro adjudicado en los términos y condiciones señalados en el pliego de condiciones y en la propuesta presentada por el ASEGURADOR, y de conformidad con las normas legales que los regulen. b) Expedir la Nota de Cobertura de las pólizas correspondientes al presente proceso de selección de conformidad con las necesidades del FONDO DE DESARROLLO LOCAL DE LA CANDELARIA. c) Realizar las modificaciones, inclusiones o exclusiones de personas, las adiciones o prórrogas, en las mismas condiciones contratadas para el seguro. d) Expedir la(s) respectiva(s) pólizas de seguro con sus correspondientes anexos y modificaciones que llegaren a tener en un plazo máximo de cinco (5) días siguientes a la fecha de la expedición de la nota de cobertura, en los términos previstos en el pliego de condiciones y en la propuesta presentada por el ASEGURADOR, y en general observando las normas contenidas en el Código de Comercio y demás concordantes. e) Atender y pagar las reclamaciones y siniestros que presente el FONDO DE DESARROLLO LOCAL DE LA CANDELARIA, o sus beneficiarios, en los términos, plazos y condiciones señalados en la oferta presentada y de conformidad con la legislación vigente, sin dilaciones. f) Sostener los precios ofertados durante la vigencia del contrato, incluidas las modificaciones por inclusiones o exclusiones y adiciones. g) Prestar todos y cada uno de los servicios descritos en su propuesta. h) Atender y responder las solicitudes y requerimientos que realice el FONDO DE DESARROLLO LOCAL DE LA CANDELARIA. i) Pagar las comisiones al intermediario de seguros del FONDO DE DESARROLLO LOCAL DE LA CANDELARIA, que para el presente proceso es JARGU S.A. CORREDORES DE SEGUROS, de conformidad con el artículo 1341 del Código de Comercio, con las disposiciones vigentes y con el ofrecimiento realizado en la oferta. j) Suministrar un número de teléfono de atención disponible, con el propósito de brindar ayuda inmediata al FONDO DE DESARROLLO LOCAL DE LA CANDELARIA, en caso de atención de siniestros. k) Informar oportunamente al supervisor del contrato sobre las imposibilidades o dificultades que se presenten en la ejecución del mismo. l)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del FONDO DE DESARROLLO LOCAL DE LA CANDELARIA. m)
Abstenerse de dar información a medios de comunicación, a menos que haya recibido autorización del FONDO DE DESARROLLO LOCAL DE LA CANDELARIA. PARÁGRAFO: Esta obligación se prolongará incluso después de finalizado el servicio y por el término de dos (2) años. n) De acuerdo con lo establecido en la normatividad vigente, el contratista deberá dar cumplimiento a sus obligaciones frente al Sistema de Seguridad Social Integral y parafiscales (Cajas de Compensación Familiar, SENA, e ICBF). ñ) Las demás que surjan del contenido del contrato, de las presentes cláusulas adicionales que se incorporan al mismo o de la propuesta presentada por el ASEGURADOR. PARÁGRAFO PRIMERO: En el evento de que la siniestralidad del ramo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t>
  </si>
  <si>
    <t>PRESTAR SERVICIOS PROFESIONALES PARA LA PLANEACIÓN, IMPLEMENTACIÓN Y FORTALECIMIENTO DE PROYECTOS RELACIONADOS CON LAS ACTIVIDADES DEL TURISMO LOCAL, A TRAVÉS DE LA GESTIÓN, ARTICULACIÓN E INTERLOCUCIÓN CON CIUDADANÍA Y ENTIDADES PÚBLICAS Y PRIVADAS.</t>
  </si>
  <si>
    <t>JAIME MANUEL PINEDA MENDEZ</t>
  </si>
  <si>
    <t>CARRERA 69L # 65-62</t>
  </si>
  <si>
    <t>JPINEDAMDZ@GMAIL.COM</t>
  </si>
  <si>
    <t>FDLC-CPS-055-2021</t>
  </si>
  <si>
    <t>https://www.secop.gov.co/CO1ContractsManagement/Tendering/ProcurementContractEdit/View?docUniqueIdentifier=CO1.PCCNTR.2352435&amp;prevCtxUrl=https%3a%2f%2fwww.secop.gov.co%2fCO1ContractsManagement%2fTendering%2fProcurementContractManagement%2fIndex&amp;prevCtxLbl=Contratos+</t>
  </si>
  <si>
    <t>CO1.PCCNTR.2352435</t>
  </si>
  <si>
    <t>13/07/2021 TERMINACION ANTICIPADA</t>
  </si>
  <si>
    <t>DIEGO FERNANDO ARDILA</t>
  </si>
  <si>
    <t>1. Apoyar en la implementación de estrategias externas con la ciudadanía y entidades públicas y privadas, para el fortalecimiento de temas turísticos en la localidad. 2. Apoyar en la formulación, presentación, seguimiento y evaluación de los proyectos turísticos contemplados en el Plan de Desarrollo Local, conforme las líneas de inversión local, políticas públicas y requerimientos técnicos de cada uno de los sectores distritales, incluyendo la actualización de documentos técnicos de soporte requeridos y seguimiento al cumplimiento de metas.3.Asistir a la administración local en las diferentes reuniones, mesas de trabajo y jornadas en que se le convoque y que contribuyan a la formulación de los procesos asignados.4 . Apoyar realizando seguimiento a compromisos desprendidos de las reuniones con el IDT, Viceministerio de Industria y Turismo y demás entidades participantes del proceso turístico en la localidad.5. Apoyar la elaboración, revisión y consolidación de las respuestas a requerimientos, peticiones y solicitudes de ciudadanos y entidades de derecho público y/o privado, dentro de los plazos, términos y condiciones establecidos por la normativa vigente.6.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</si>
  <si>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PRESTAR SERVICIOS DE APOYO TÉCNICO AL FONDO DE DESARROLLO LOCAL DE LA CANDELARIA PARA LA OPERACIÓN, SEGUIMIENTO Y CUMPLIMIENTO DE LOS PROCESOS Y PROCEDIMIENTOS NECESARIOS EN LA PRESTACIÓN DE SERVICIOS SOCIALES EN LA LOCALIDAD DE LA CANDELARIA GARANTIZANDO EL OPORTUNO Y ADECUADO REGISTRO, CRUCE, REPORTE Y SEGUIMIENTO DE INFORMACIÓN</t>
  </si>
  <si>
    <t>FDLC-CPS-056-2021</t>
  </si>
  <si>
    <t>https://www.secop.gov.co/CO1ContractsManagement/Tendering/ProcurementContractEdit/View?docUniqueIdentifier=CO1.PCCNTR.2352145&amp;prevCtxUrl=https%3a%2f%2fwww.secop.gov.co%2fCO1ContractsManagement%2fTendering%2fProcurementContractManagement%2fIndex&amp;prevCtxLbl=Contratos+</t>
  </si>
  <si>
    <t>CO1.PCCNTR.2352145</t>
  </si>
  <si>
    <t>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para la Seguridad Económica,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establecidos y a los lineamientos dados para tal fin. 3. Registrar las fichas de seguimiento y visitas de validación de condiciones en el Sistema Misional - SIRBE, las novedades que se presenten (bloqueos, fichas de seguimiento, visitas de validación de condiciones, perdidas de tarjetas y desbloqueos). 4. Apoyar a los profesionales del proyecto en las acciones de seguimiento territorial y actualización de la información, en las etapas de ingreso, activación y egreso de las personas mayores vinculadas y/o atendidas en el servicio de apoyo económico. 5.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6. Revisar, verificar y garantizar la calidad, confidencialidad y discrecionalidad en el manejo de la información en relación con el desarrollo del objeto contractual y de conformidad con las instrucciones del supervisor del contrato. 7. 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8. Presentar dentro de los tiempos estipulados, los informes y productos requeridos por el-la Supervisor-a del contrato y el-La Subdirector-a para la Vejez, utilizando para ello los formatos institucionales oficiales. 9. Apoyar la elaboración, revisión y consolidación de las respuestas a requerimientos, peticiones y solicitudes de
ciudadanos y entidades de derecho público. y/o privado, dentro de los plazos, términos y condiciones establecidos por la normativa vigente. 10.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11. Todas las demás que sean
designadas por la alcaldesa local p ara la correcta ejecución del contrato</t>
  </si>
  <si>
    <t>PRESTAR SERVICIOS PROFESIONALES PARA APOYAR AL FONDO DE DESARROLLO LOCAL DE LA CANDELARIA EN EL SEGUIMIENTO A LAS INSTANCIAS Y PROCESOS DE PARTICIPACIÓN LOCALES</t>
  </si>
  <si>
    <t>FDLC-CPS-057-2021</t>
  </si>
  <si>
    <t>https://www.secop.gov.co/CO1ContractsManagement/Tendering/ProcurementContractEdit/View?docUniqueIdentifier=CO1.PCCNTR.2352445&amp;prevCtxUrl=https%3a%2f%2fwww.secop.gov.co%2fCO1ContractsManagement%2fTendering%2fProcurementContractManagement%2fIndex&amp;prevCtxLbl=Contratos+</t>
  </si>
  <si>
    <t>CO1.PCCNTR.2352445</t>
  </si>
  <si>
    <t>1.Apoyar y articular los espacios de participación ciudadana y comunitaria, Juntas de Acción Comunal, Asociaciones de Vecinos y demás instancias de participación existentes en la Localidad de conformidad con las indicaciones de la Alcaldía Local.2.Apoyar los procesos y eventos de participación ciudadana tales como diálogos ciudadanos y presupuestos participativos, entre otros que se generen.3.Apoyar la formulación de los proyectos de inversión que se le designen.4.Asistir a las reuniones que se le cite con la puntualidad requerida por parte del FONDO.5 . Apoyar la elaboración, revisión y consolidación de las respuestas a requerimientos, peticiones y solicitudes de ciudadanos y entidades de derecho público y/o privado, dentro de los plazos, términos y condiciones establecidos por la normativa vigente.6.Apoyar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para la correcta ejecución del contrato.</t>
  </si>
  <si>
    <t>RUTH NAYIBE ALVINO BARBOSA</t>
  </si>
  <si>
    <t>CRA 2 N 16A- 38</t>
  </si>
  <si>
    <t>nayibe.alvino@gmail.com</t>
  </si>
  <si>
    <t>FDLC-CPS-058-2021</t>
  </si>
  <si>
    <t>https://www.secop.gov.co/CO1ContractsManagement/Tendering/ProcurementContractEdit/View?docUniqueIdentifier=CO1.PCCNTR.2352152&amp;prevCtxUrl=https%3a%2f%2fwww.secop.gov.co%2fCO1ContractsManagement%2fTendering%2fProcurementContractManagement%2fIndex&amp;prevCtxLbl=Contratos+</t>
  </si>
  <si>
    <t>CO1.PCCNTR.2352152</t>
  </si>
  <si>
    <t>1. Apoyar las actividades en las que participa la comunidad, especialmente las relacionadas con el proyecto 1662 "La Candelaria territorio libre de violencia intrafamiliar y sexual". 2. Apoyar la construcción de la matriz del proyecto 1662 "La Candelaria territorio libre de violencia intrafamiliar y sexual" y el seguimiento del cumplimiento de las actividades allí contenidas. 3. Mantener un control estricto y respectivo registro de las actividades que se realicen en la casa comunitaria. 4. Asegurar la prestación del servicio según cronogramas semanales aprobados por la supervisión y publicados en un lugar visible de la casa comunitaria. 5. Apoyar las solicitudes de préstamo del espacio de la casa comunitaria, según disponibilidad, propendiendo por la adecuada custodia de los bienes y enseres de la casa comunitaria. 6. Coordinar con la oficina de almacén los diferentes requerimientos de elementos y bienes que solicite la comunidad para desarrollar las actividades en las casas comunitarias de la localidad en cumplimiento al reglamento interno. 7. Asistir a la administración local en las diferentes reuniones, mesas de trabajo y jornadas en que se le convoque.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Apoyar la elaboración, revisión y consolidación de las respuestas a requerimientos, peticiones y solicitudes de ciudadanos y entidades de derecho público y/o privado, dentro de los plazos, términos y condiciones establecidos por la normativa vigente. 10. Todas las demás que sean designadas por la alcaldesa local para la correcta ejecución del contrato....</t>
  </si>
  <si>
    <t>PRESTACIÓN DE SERVICIOS DE APOYO LOGÍSTICO EN LOS EVENTOS Y ACTIVIDADES DE LA ADMINISTRACIÓN LOCAL DE LA LOCALIDAD DE LA CANDELARIA</t>
  </si>
  <si>
    <t>FDLC-CPS-059-2021</t>
  </si>
  <si>
    <t>https://www.secop.gov.co/CO1ContractsManagement/Tendering/ProcurementContractEdit/View?docUniqueIdentifier=CO1.PCCNTR.2352173&amp;prevCtxUrl=https%3a%2f%2fwww.secop.gov.co%2fCO1ContractsManagement%2fTendering%2fProcurementContractManagement%2fIndex&amp;prevCtxLbl=Contratos+</t>
  </si>
  <si>
    <t>CO1.PCCNTR.2352173</t>
  </si>
  <si>
    <t>1. Apoyar en la logística necesaria para llevar a cabo la realización de cada uno de los eventos y actividades que se requiera por parte del Fondo de Desarrollo Local. 2. Contar con el equipo y elementos necesarios para el correcto desarrollo de los eventos locales. 3. Velar por el correcto cumplimiento y funcionamiento de todos los permisos elaborados por terceros para la ejecución de los eventos locales. 4. Revisar que los sitios, lugares y espacios donde se desarrollen los eventos cumplan con las condiciones necesarias para el desarrollo de cada evento. De lo contrario, informar a la supervisión. 5. Realizar la revisión previa de las instalaciones y equipos requeridos para el desarrollo de cada uno de los eventos. 6. Coordinar el montaje, desmontaje y transporte necesario y dispuesto por el Fondo de Desarrollo Local para la debida ejecución en cada uno de los eventos. 7. Asistir y participar activamente en las reuniones, mesas de trabajo y demás jornadas convocadas por el Fondo de Desarrollo local de La Candelaria con la debida preparación, disposición y puntualidad. 8. Todas las demás que sean designadas para la correcta ejecución del contrato</t>
  </si>
  <si>
    <t>PRESTAR SERVICIOS DE APOYO TÉCNICO AL FONDO DE DESARROLLO LOCAL DE LA CANDELARIA EN LOS PROCEDIMIENTOS ADMINISTRATIVOS DERIVADOS DE LOS PROYECTOS SOCIALES Y DE SALUD EN LA LOCALIDAD</t>
  </si>
  <si>
    <t>FDLC-CPS-060-2021</t>
  </si>
  <si>
    <t>https://www.secop.gov.co/CO1ContractsManagement/Tendering/ProcurementContractEdit/View?docUniqueIdentifier=CO1.PCCNTR.2357561&amp;prevCtxUrl=https%3a%2f%2fwww.secop.gov.co%2fCO1ContractsManagement%2fTendering%2fProcurementContractManagement%2fIndex&amp;prevCtxLbl=Contratos+</t>
  </si>
  <si>
    <t>CO1.PCCNTR.2357561</t>
  </si>
  <si>
    <t>1. Apoyar las actividades de tipo técnico tales como clasificación, organización y foliación de los documentos que le sean asignados.2. Apoyar al profesional en la actualización, cargue y manejo de la información en las plataformas requeridas, así en la actualización del repositorio digital documental y bases de datos. 3. Apoyar operativamente los procesos y eventos relacionados con el desarrollo de los proyectos sociales y de salud en la localidad.4. Mantener al día los expedientes físicos y digitales que se requieran en el desarrollo de los procesos a su cargo. 5. Apoyar en la alimentación de las bases de datos, o sistemas de información validando la veracidad de la información que se reporta en los mismos, relacionados con los proyectos sociales y de salud del fondo de desarrollo local.6 .Asistir a la administración local en las diferentes reuniones, mesas de trabajo y jornadas convocadas por las entidades y comunidades que participan en el proceso de identificación y formulación de los proyectos de salud y sociales locales con la puntualidad requerida.7. Apoyar la elaboración, revisión y consolidación de las respuestas a requerimientos, peticiones y solicitudes de ciudadanos y entidades de derecho público y/o privado, dentro de los plazos, términos y condiciones establecidos por la normativa vigente.8. Todas las demás que sean designadas para la correcta ejecución del contrato</t>
  </si>
  <si>
    <t>PRESTAR EL SERVICIO INTEGRAL DE ASEO Y CAFETERIA PARA LAS INSTALACIONES DE PROPIEDAD DEL FONDO DE DESARROLLO LOCAL DE LA ALCALDIA LOCAL DE LA CANDELARIA</t>
  </si>
  <si>
    <t>Limpieza Institucional LASU S.A.S</t>
  </si>
  <si>
    <t>CARRERA 72A NO. 48-50</t>
  </si>
  <si>
    <t>DIR.COMERCIAL@LASU.COM.CO</t>
  </si>
  <si>
    <t>JOHANDRY BONILLA VALERO</t>
  </si>
  <si>
    <t>SOCIEDAD POR ACCIONES SIMPLIFICADA</t>
  </si>
  <si>
    <t>ORDEN DE COMPRA 65329</t>
  </si>
  <si>
    <t>https://colombiacompra.gov.co/tienda-virtual-del-estado-colombiano/ordenes-compra/65329</t>
  </si>
  <si>
    <t>HASTA 12/01/22</t>
  </si>
  <si>
    <t>131020202030502.</t>
  </si>
  <si>
    <t>SERVICIOS DE LIMPIEZA GENERAL</t>
  </si>
  <si>
    <t xml:space="preserve">Suministrar a mont o agotable los combustible s gasolina y diésel para los vehículos de propiedad del Fondo de Desarrollo Local de La Candelaria
</t>
  </si>
  <si>
    <t>Grupo EDS Autogas S.A.S</t>
  </si>
  <si>
    <t>CARRERA 22 # 87 - 69</t>
  </si>
  <si>
    <t>4 (2) 888484</t>
  </si>
  <si>
    <t>MARISOL GOMEZ</t>
  </si>
  <si>
    <t>ORDEN DE COMPRA 64891</t>
  </si>
  <si>
    <t>https://www.colombiacompra.gov.co/tienda-virtual-del-estado-colombiano/ordenes-compra/64891/content/secop-ii-2</t>
  </si>
  <si>
    <t>HASTA 12/3/22</t>
  </si>
  <si>
    <t>1310202010203.</t>
  </si>
  <si>
    <t>PRODUCTOS DE HORNO DE COQUE DE REFIINACION DE PETROLEO Y COMBUSTIBLE</t>
  </si>
  <si>
    <t>REGIMEN ESPECIAL</t>
  </si>
  <si>
    <t>COMODATO</t>
  </si>
  <si>
    <t>El COMODATARIO recibe del COMODANTE en préstamo de uso a título gratuito y con cargo a restituir bienes inmuebles distinguidos con las siguientes nomenclaturas urbanas: Carrera 3 No 12D-23 y Calle 12D No. 3-04, de propiedad única y exclusiva del FONDO DE DESARROLLO LOCAL DE LA CANDELARIA, sobre los cuales no pesa ningún gravamen o limitación alguna, los mismos se describen con las características y demás especificaciones en el alcance del objeto, para identificarlos en forma clara y precisa.</t>
  </si>
  <si>
    <t>GLORIA LILIANAMARTINEZMERIZALDE</t>
  </si>
  <si>
    <t>FDLC-COM-063-2021</t>
  </si>
  <si>
    <t>https://www.secop.gov.co/CO1BusinessLine/Tendering/BuyerWorkArea/Index?docUniqueIdentifier=CO1.BDOS.1869866&amp;prevCtxUrl=https%3a%2f%2fwww.secop.gov.co%2fCO1BusinessLine%2fTendering%2fBuyerDossierWorkspace%2fIndex%3fcreateDateFrom%3d07%2f01%2f2021+04%3a48%3a49%26createDateTo%3d07%2f07%2f2021+04%3a48%3a49%26filteringState%3d1%26sortingState%3dLastModifiedDESC%26showAdvancedSearch%3dFalse%26showAdvancedSearchFields%3dFalse%26folderCode%3dALL%26selectedDossier%3dCO1.BDOS.1869866%26selectedRequest%3dCO1.REQ.1921669%26&amp;prevCtxLbl=Procesos+de+la+Entidad+Estatal</t>
  </si>
  <si>
    <t>CO1.BDOS.1869866</t>
  </si>
  <si>
    <t>HASTA 28/2/23</t>
  </si>
  <si>
    <t>PRESTAR SERVICIOS PROFESIONALES PARA APOYAR JURÍDICAMENTE LA ATENCIÓN DE PETICIONES, REQUERIMIENTOS, ACCIONES CONSTITUCIONALES Y COMISIONES JUDICIALES</t>
  </si>
  <si>
    <t>MARIA FERNANDA VACA FLOREZ</t>
  </si>
  <si>
    <t>calle 7 No. 92 a - 56</t>
  </si>
  <si>
    <t>mariafernandavf@outlook.com</t>
  </si>
  <si>
    <t>FDLC-CPS-064-2021</t>
  </si>
  <si>
    <t>https://www.secop.gov.co/CO1ContractsManagement/Tendering/ProcurementContractEdit/View?docUniqueIdentifier=CO1.PCCNTR.2360937&amp;prevCtxUrl=https%3a%2f%2fwww.secop.gov.co%2fCO1ContractsManagement%2fTendering%2fProcurementContractManagement%2fIndex&amp;prevCtxLbl=Contratos+</t>
  </si>
  <si>
    <t>CO1.PCCNTR.2360937</t>
  </si>
  <si>
    <t>1. Apoyar al alcalde local en todos los trámites administrativos y jurídicos relacionados con la citación, realización, devolución de los despachos comisorios y documentación relacionada.2. Proyectar respuestas a las peticiones ciudadanas que le sean asignadas, de conformidad con los términos establecidos por la normatividad.3. Apoyar en la proyección de respuesta a los diferentes requerimientos, peticiones o solicitudes interpuestas por los entes de control (Procuraduría, Veeduría, Contraloría, Personería, entre otros) y corporaciones públicas que le sean asignados. 4. Proyectar respuestas en las acciones de grupo, de tutela y populares que se presenten en el marco de las labores asignadas al grupo de gestión policiva, necesarios para garantizar la efectiva defensa judicial de la Alcaldía Local. 5. Asistir a las reuniones, comités, capacitaciones, entre otros y hacer parte de los comités que le delegue el Alcalde Local evidenciando la participación en las mismas.6. Acompañar al Alcalde(sa) Local en los operativos de Inspección, Vigilancia y Control ( IVC) en materia de seguridad, tranquilidad, ambiente y recursos naturales, actividad económica, urbanismo, espacio público y libertad de circulación, conforme con las instrucciones que éstos le impartan y los lineamientos distritales, en el marco de las normas vigentes.7.Proyectar los informes que le sean solicitados en el marco de procesos de rendición de cuentas, auditorias, planes de gestión, relacionados con el objeto contractual. 8. Las demás que le asigne el Alcalde (sa) Local y que surjan de la naturaleza del contrato.</t>
  </si>
  <si>
    <t>PRESTAR SERVICIOS PROFESIONALES A LA ALCALDÍA LOCAL DE LA CANDELARIA PARA LA FORMULACIÓN Y SEGUIMIENTO DE PLANES, POLITICAS, PROGRAMAS Y PROYECTOS ENMARCADOS EN ACTIVIDADES DE APOYO A PROCESOS DE REACTIVACION ECONOMICA EN LA LOCALIDAD</t>
  </si>
  <si>
    <t>JORGE ERNESTO MONTOYA URIBE</t>
  </si>
  <si>
    <t>Calle 117A No. 10-42 Apto 593</t>
  </si>
  <si>
    <t>jorgemontoyau@gmail.com</t>
  </si>
  <si>
    <t>FDLC-CPS-065-2021</t>
  </si>
  <si>
    <t>https://www.secop.gov.co/CO1ContractsManagement/Tendering/ProcurementContractEdit/View?docUniqueIdentifier=CO1.PCCNTR.2366223&amp;prevCtxUrl=https%3a%2f%2fwww.secop.gov.co%2fCO1ContractsManagement%2fTendering%2fProcurementContractManagement%2fIndex&amp;prevCtxLbl=Contratos+</t>
  </si>
  <si>
    <t>CO1.PCCNTR.2366223</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</si>
  <si>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 2. Apoyar en la formulación de los proyectos que se deriven del PDL, realizando la recolección y revisión de los documentos requeridos para adelantar los procesos contractuales estipulados en el Plan Anual de Adquisiciones -PAA de la entidad, especialmente del proyecto 1628: "La Candelaria productiva y resiliente" 3. Articular con el despacho y demás áreas del FDLC, así como la entidad cabeza del sector del respectico proyecto de inversión, para la adecuada formulación del proyecto 1628: "La Candelaria productiva y resiliente" 4. Asistir a la administración local en las diferentes reuniones, mesas de trabajo y jornadas en que se le convoque y que contribuyan a la formulación de los procesos asignados. 5. Apoyar la elaboración, revisión y consolidación de las respuestas a requerimientos, peticiones y solicitudes de ciudadanos y entidades de derecho público y/o privado, dentro de los plazos, términos y condiciones establecidos por la normativa vigente. 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</si>
  <si>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BOLSA MERCANTIL</t>
  </si>
  <si>
    <t>LA SCB ACTUANDO EN NOMBRE PROPIO PERO POR CUENTA DE LA  ENTIDAD,QUIEN EN VIRTUD DE ESTE CONTRATO DE COMISION OSTENTA LA CALIDAD DE COMISIONISTA  COMPRADOR, ADQUIRIRÁ EN EL MERCADO DE COMPRAS PUBLICAS (MCP), "CONTRATAR EL SERVICIO DE VIGILANCIA Y SEGURIDAD PRIVADA INTEGRAL PERMANENTE PARA TODOS LOS BIENES MUEBLES E INMUEBLES DE PROPIEDAD DE LA ENTIDAD Y DE LOS QUE ES LEGALMENTE O LLEGARA A SER RESPONSABLE, EL FONDO DE DESARROLLO LOCAL DE LA CANDELARIA</t>
  </si>
  <si>
    <t>AGROBOLSA</t>
  </si>
  <si>
    <t>Calle 113 No. 7-21 Torre A Piso 15</t>
  </si>
  <si>
    <t>KELLY YOLANY SANCHEZ ACERO</t>
  </si>
  <si>
    <t>FDLC-SABM-001-2021</t>
  </si>
  <si>
    <t>https://www.secop.gov.co/CO1BusinessLine/Tendering/ProcedureEdit/View?docUniqueIdentifier=CO1.REQ.1921467&amp;prevCtxUrl=https%3a%2f%2fwww.secop.gov.co%2fCO1BusinessLine%2fTendering%2fBuyerDossierWorkspace%2fIndex%3fallWords2Search%3dFDLC-SABM-001%26createDateFrom%3d08%2f01%2f2021+04%3a48%3a29%26createDateTo%3d08%2f07%2f2021+04%3a48%3a29%26filteringState%3d0%26sortingState%3dLastModifiedDESC%26showAdvancedSearch%3dFalse%26showAdvancedSearchFields%3dFalse%26folderCode%3dALL%26selectedDossier%3dCO1.BDOS.1870256%26selectedRequest%3dCO1.REQ.1921467%26&amp;prevCtxLbl=Procesos+de+la+Entidad+Estatal</t>
  </si>
  <si>
    <t>CO1.REQ.1921467</t>
  </si>
  <si>
    <t>9 MESES 7 DIAS</t>
  </si>
  <si>
    <t>375
377
378</t>
  </si>
  <si>
    <t>629106287
2976987
3746889</t>
  </si>
  <si>
    <t>131020202030501.</t>
  </si>
  <si>
    <t>Servicios de protección (guardas de
seguridad)</t>
  </si>
  <si>
    <t>PRESTAR SERVICIOS PROFESIONALES AL FONDO DE DESARROLLO LOCAL DE LA CANDELARIA PARA LA FORMULACIÓN Y SEGUIMIENTO DE PLANES, POLITICAS PROGRAMAS Y PROYECTOS RELACIONADOS CON LA ESTRATEGIA DE CUIDADO, PREVENCIÓN DE VIOLENCIAS Y PROYECTOS CON ENFOQUE DE GÉNERO DEL PLAN DE DESARROLLO LOCAL</t>
  </si>
  <si>
    <t>FDLC-CPS-067-2021</t>
  </si>
  <si>
    <t>https://www.secop.gov.co/CO1ContractsManagement/Tendering/ProcurementContractEdit/View?docUniqueIdentifier=CO1.PCCNTR.2377629&amp;prevCtxUrl=https%3a%2f%2fwww.secop.gov.co%2fCO1ContractsManagement%2fTendering%2fProcurementContractManagement%2fIndex&amp;prevCtxLbl=Contratos+</t>
  </si>
  <si>
    <t>CO1.PCCNTR.2377629</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</si>
  <si>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 2. Apoyar en la formulación de los proyectos que se deriven del PDL, realizando la recolección y revisión de los documentos requeridos para adelantar los procesos contractuales estipulados en el Plan Anual de Adquisiciones -PAA de la entidad, especialmente del proyecto 1663: "La Candelaria redistributiva: democratizando el trabajo de cuidado" 3. Articular con el despacho y demás áreas del FDLC, así como la entidad cabeza del sector del respectivo proyecto de inversión, para la adecuada formulación del proyecto 1663: "La Candelaria redistributiva: democratizando el trabajo de cuidado"4. Asistir a la administración local en las diferentes reuniones, mesas de trabajo y jornadas en que se le convoque y que contribuyan a la
formulación de los procesos asignados. 5.Apoyar la elaboración, revisión y consolidación de las respuestas a
requerimientos, peticiones y solicitudes de ciudadanos y entidades de derecho público y/o privado, dentro de los
plazos, términos y condiciones establecidos por la normativa vigente.6.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mismos.7. Todas las demás que sean
designadas por la alcaldesa local para la correcta ejecución del contrato</t>
  </si>
  <si>
    <t>PRESTAR SERVICIOS DE APOYO TÉCNICO AL ONDO DE DESARROLLO LOCAL DE LA CANDELARIA EN LAS GESTIONES ADMINISTRATIVAS RELACIONADAS CON EL CONJUNTO DE ACTIVIDADES PARA EL DESARROLLO DE LOS EJERCICIOS DE PARTICIPACIÓN E INTERLOCUCIÓN CON LA COMUNIDAD DE LA LOCALIDAD</t>
  </si>
  <si>
    <t>FDLC-CPS-068-2021</t>
  </si>
  <si>
    <t>https://www.secop.gov.co/CO1ContractsManagement/Tendering/ProcurementContractEdit/View?docUniqueIdentifier=CO1.PCCNTR.2377717&amp;prevCtxUrl=https%3a%2f%2fwww.secop.gov.co%2fCO1ContractsManagement%2fTendering%2fProcurementContractManagement%2fIndex&amp;prevCtxLbl=Contratos+</t>
  </si>
  <si>
    <t>CO1.PCCNTR.2377717</t>
  </si>
  <si>
    <t>9  MESES</t>
  </si>
  <si>
    <t>1. Apoyar las actividades de tipo técnico tales como clasificación, organización y foliación de los documentos que le sean asignados.2.Apoyar a los profesionales en la actualización, cargue y manejo de la información en las plataformas requeridas, así en la actualización del repositorio digital documental y bases de datos de los proyectos de participación a cargo del fondo de desarrollo local.3.Apoyar operativamente los procesos y eventos de participación ciudadana tales como diálogos ciudadanos y presupuestos participativos, entre otros que se generen.4 . Apoyar operativamente las actividades derivadas de los procesos de formulación y planeación contractual que se generan, relacionados con los procesos de participación ciudadana.5. Asistir a las reuniones que se le cite con la puntualidad requerida por parte del FONDO.6. Apoyar la elaboración, revisión y consolidación de las respuestas a requerimientos, peticiones y solicitudes de ciudadanos y entidades de derecho público y/o privado, dentro de los plazos, términos y condiciones establecidos por la normativa vigente.7. Todas las demás que sean designadas para la correcta ejecución del
contrato. “</t>
  </si>
  <si>
    <t>PRESTAR SERVICIOS DE APOYO EN LAS ACTIVIDADES DE SEGURIDAD Y CONVIVENCIA CIUDADANA, DE ACUERDO A LAS NECESIDADES Y ESTRATEGIAS DE LA ALCALDIA LOCAL DE LA CANDELARIA</t>
  </si>
  <si>
    <t>FDLC-CPS-069-2021</t>
  </si>
  <si>
    <t>https://www.secop.gov.co/CO1ContractsManagement/Tendering/ProcurementContractEdit/View?docUniqueIdentifier=CO1.PCCNTR.2380498&amp;prevCtxUrl=https%3a%2f%2fwww.secop.gov.co%2fCO1ContractsManagement%2fTendering%2fProcurementContractManagement%2fIndex&amp;prevCtxLbl=Contratos+</t>
  </si>
  <si>
    <t>CO1.PCCNTR.2380498</t>
  </si>
  <si>
    <t>1. Brindar acompañamiento en los procesos de movilización ciudadana, monitoreo a disturbios, operativos de seguridad, actividades interinstitucionales, atención de emergencias, eventos masivos o de alta complejidad que constituyan un riesgo para la seguridad y convivencia ciudadana en la localidad. 2. Generar espacios de interlocución que promuevan la convivencia ciudadana en la localidad, con los representantes de diferentes Instancias de Participación (entiéndase juntas de acción comunal, frentes de seguridad local, comités de convivencia de propiedad horizontal, representantes de las entidades en el marco de campañas de promoción en salud y COVID-19, entre otros), así como con diferentes colectivos urbanos y/o agrupaciones de comunidades de la localidad. 3 .Reportar cualquier situación que pueda afectar las condiciones de seguridad y convivencia ante las autoridades locales competentes. 4. Apoyar en campo la difusión de información y oferta institucional que requieran acompañamiento territorial y que vinculen a la comunidad o instituciones del nivel distrital, relacionadas con dar a conocer a la ciudadanía las competencias de las mismas, así como sus acciones administrativas y operativas en materia de seguridad y convivencia ciudadana y temas relacionados con el adecuado manejo de la pandemia por COVID-19. 5. Participar de las jornadas de apropiación social del espacio público realizadas en los corredores peatonales de la localidad (Carrera 7, Calle 11, Calle 12c) así como en otros espacios emblemáticos. 6. Apoyar la realización de actividades de recuperación de espacio público en los corredores peatonales de la localidad, de acuerdo con los planes y programas de las entidades relevantes. 7. Apoyar la ejecución en campo de las actividades de entrega de publicidad, encuestas, convocatoria puerta a puerta, material e información sobre los proyectos de inversión del Fondo de Desarrollo Local de La Candelaria, que contribuya a mejorar la seguridad, convivencia y procesos comunitarios, campañas tendientes al manejo y prevención del COVID-19 entre otras, que se requieran. 8. Brindar apoyo y prestar sus servicios al Plan Integral De Seguridad y Convivencia del Distrito, de acuerdo a las instrucciones de la Alcaldía Local de La Candelaria. 9. Apoyar el proceso y desarrollo de las diferentes actividades previstas en cada uno de los componentes y actividades desarrolladas en el marco de proyecto 1785
denominado: La Candelaria Segura: Cultura Y Convivencia Ciudadana. 10. Apoyar a la administración local en la identificación de
problemáticas territoriales relacionadas con la seguridad y convivencia ciudadana, mediante el acompañamiento a espacios
participativos como juntan zonales de seguridad, frentes de seguridad ciudadana y campañas de promoción y prevención en salud
(COVID-19). 11. Presentar los informes mensuales de actividades que evidencien el desarrollo del trabajo con la Comunidad, así
como los que se requieran sobre cada una de las actividades realizadas por el contratista y su estado de ejecución con sus
respectivos soportes.12. Participar activamente en campañas de sensibilización frente a comportamientos contrarios a la
Convivencia generada por el COVID-19. 13. Acompañar acciones operativas de inspección, vigilancia y control adelantadas por la
Alcaldía Local de la Candelaria. 14. Mediar con los diferentes colectivos urbanos antes y en medio de la ocurrencia de las
situaciones que alteren la convivencia y seguridad ciudadana y apoyar a la Administración frente a la ocurrencia de emergencias.
15. Asistir a las capacitaciones convocadas por el Alcalde Local y Programas del Sistema Integrado de Gestión, presentar las
evidencias de la participación de las mismas. 16. Presentar los informes requeridos para la realización de los pagos y los demás
que le sean solicitados, ante el funcionario que la supervisión o apoyo a la supervisión de la ejecución del contrato, con sus
respectivos soportes anexando evidencia de tipo de digital. 17. Apoyar la ejecución de actividades de sensibilización dirigidas a la
ciudadanía que contribuyan a la prevención y mitigación del COVID-19. 18. Apoyar la ejecución de actividades relacionadas con
la atención humanitaria en el marco de la contingencia generada por el COVID-19. 19. Las demás que le sean asignadas por el
supervisor, en el marco del objeto contractual</t>
  </si>
  <si>
    <t>FDLC-CPS-070-2021</t>
  </si>
  <si>
    <t>https://www.secop.gov.co/CO1ContractsManagement/Tendering/ProcurementContractEdit/View?docUniqueIdentifier=CO1.PCCNTR.2381048&amp;prevCtxUrl=https%3a%2f%2fwww.secop.gov.co%2fCO1ContractsManagement%2fTendering%2fProcurementContractManagement%2fIndex&amp;prevCtxLbl=Contratos+</t>
  </si>
  <si>
    <t>CO1.PCCNTR.2381048</t>
  </si>
  <si>
    <t xml:space="preserve">TITO JOSÉ MUTIS VALEST </t>
  </si>
  <si>
    <t>FDLC-CPS-071-2021</t>
  </si>
  <si>
    <t>https://www.secop.gov.co/CO1ContractsManagement/Tendering/ProcurementContractEdit/View?docUniqueIdentifier=CO1.PCCNTR.2381325&amp;prevCtxUrl=https%3a%2f%2fwww.secop.gov.co%2fCO1ContractsManagement%2fTendering%2fProcurementContractManagement%2fIndex&amp;prevCtxLbl=Contratos+</t>
  </si>
  <si>
    <t>CO1.PCCNTR.2381325</t>
  </si>
  <si>
    <t>FDLC-CPS-072-2021</t>
  </si>
  <si>
    <t>https://www.secop.gov.co/CO1ContractsManagement/Tendering/ProcurementContractEdit/View?docUniqueIdentifier=CO1.PCCNTR.2381403&amp;prevCtxUrl=https%3a%2f%2fwww.secop.gov.co%2fCO1ContractsManagement%2fTendering%2fProcurementContractManagement%2fIndex&amp;prevCtxLbl=Contratos+</t>
  </si>
  <si>
    <t>CO1.PCCNTR.2381403</t>
  </si>
  <si>
    <t xml:space="preserve">JHON FREDY PULIDO </t>
  </si>
  <si>
    <t>FDLC-CPS-073-2021</t>
  </si>
  <si>
    <t>https://www.secop.gov.co/CO1ContractsManagement/Tendering/ProcurementContractEdit/View?docUniqueIdentifier=CO1.PCCNTR.2383284&amp;prevCtxUrl=https%3a%2f%2fwww.secop.gov.co%2fCO1ContractsManagement%2fTendering%2fProcurementContractManagement%2fIndex&amp;prevCtxLbl=Contratos+</t>
  </si>
  <si>
    <t>CO1.PCCNTR.2383284</t>
  </si>
  <si>
    <t>FDLC-CPS-074-2021</t>
  </si>
  <si>
    <t>https://www.secop.gov.co/CO1ContractsManagement/Tendering/ProcurementContractEdit/View?docUniqueIdentifier=CO1.PCCNTR.2383650&amp;prevCtxUrl=https%3a%2f%2fwww.secop.gov.co%2fCO1ContractsManagement%2fTendering%2fProcurementContractManagement%2fIndex&amp;prevCtxLbl=Contratos+</t>
  </si>
  <si>
    <t>CO1.PCCNTR.2383650</t>
  </si>
  <si>
    <t>PRESTAR SERVICIOS PROFESIONALES AL FONDO DE DESARROLLO LOCAL PARA APOYAR LA FORMULACIÓN, EJECUCIÓN, SEGUIMIENTO Y MEJORA CONTINUA DE LAS HERRAMIENTAS QUE CONFORMAN LA GESTIÓN AMBIENTAL INSTITUCIONAL DE LA ALCALDIA LOCAL</t>
  </si>
  <si>
    <t>SULY PAOLA CONTRERAS CRUZ</t>
  </si>
  <si>
    <t>CALLE 17 D BIS 135 A 04</t>
  </si>
  <si>
    <t>SULY.CONTRERAS@GMAIL.COM</t>
  </si>
  <si>
    <t>FDLC-CPS-075-2021</t>
  </si>
  <si>
    <t>https://www.secop.gov.co/CO1ContractsManagement/Tendering/ProcurementContractEdit/View?docUniqueIdentifier=CO1.PCCNTR.2383655&amp;prevCtxUrl=https%3a%2f%2fwww.secop.gov.co%2fCO1ContractsManagement%2fTendering%2fProcurementContractManagement%2fIndex&amp;prevCtxLbl=Contratos+</t>
  </si>
  <si>
    <t>CO1.PCCNTR.2383655</t>
  </si>
  <si>
    <t>1. Realizar la formulación, evaluación y seguimiento de los programas ambientales que componen el Plan Institucional de Gestión Ambiental -PIGA. 2. Planear y organizar las actividades propias del Plan Institucional de Gestión Ambiental -PIGA, así como ejecutar controles operacionales a los impactos ambientales generados por la Alcaldía Local, de acuerdo con la normatividad vigente y los requerimientos institucionales. 3. Acompañar en la formulación, seguimiento y actualización del Plan Ambiental Local –PAL, así como brindar la información requerida para los reportes solicitados por la autoridad ambiental y los entes de control. 4. Realizar la recolección de información y los reportes solicitados o establecidos en la normatividad ambiental por parte de las diferentes entidades distritales, nacionales y entes de control, en lo que respecta a la gestión ambiental institucional. 5. Apoyar al gestor ambiental en la convocatoria y realización de reuniones de los Comités de Gestión Ambiental. 6. Desarrollar jornadas de capacitación y sensibilización, dirigidas a los servidores públicos de la Alcaldía Local y proveedores de bienes y servicios que realicen actividades relacionadas con los aspectos e impactos ambientales significativos. 7. Mantener actualizada la documentación que soporta la gestión ambiental institucional de la Alcaldía Local. 8. Formular, implementar y hacer seguimiento a planes de mejoramiento relacionados con la gestión ambiental de la Alcaldía Local. 9. Apoyar a la Alcaldía Local en la atención de auditorías internas y externas frente a los temas de gestión ambiental institucional. 10. Apoyar la elaboración y formulación de estudios previos, para la inclusión en los procesos contractuales de los criterios de sostenibilidad establecidos en los documentos guía de la entidad. 11. Realizar inspecciones ambientales a los proveedores de bienes y servicios de la Alcaldía Local, que realicen actividades relacionadas con aspectos e impactos ambientales significativos. 12. Asistir a la administración local en las diferentes reuniones, mesas de trabajo y jornadas en que se le convoque. 13. Presentar informe mensual de las actividades realizadas en cumplimiento de las obligaciones pactadas. 14. Entregar, mensualmente, el archivo de los documentos suscritos que haya
generado en cumplimiento del objeto y obligaciones contractuales. 15.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16. Las demás que se le asignen y que surjan de la naturaleza del Contrato</t>
  </si>
  <si>
    <t>OBRA</t>
  </si>
  <si>
    <t>REALIZAR A PRECIOS UNITARIOS FIJOS LA FASE DE AJUSTES Y OBRA, NECESARIAS PARA LA TERMINACIÓN DE LA CONSTRUCCIÓN DE LA “CASA CULTURAL DEL ZIPA” UBICADA EN LA CALLE 9 N° 3-37 DEL FONDO DE DESARROLLO LOCAL DE LA CANDELARIA</t>
  </si>
  <si>
    <t>UNIÓN TEMPORAL RESTAURACIÓN ZIPA</t>
  </si>
  <si>
    <t>Calle 152ª No. 46-15 Bloque 5 Apto 218</t>
  </si>
  <si>
    <t>varegosas@gmail.com</t>
  </si>
  <si>
    <t>OLGA LUCIA GOMEZ PULIDO</t>
  </si>
  <si>
    <t>UNION TEMPORAL</t>
  </si>
  <si>
    <t xml:space="preserve">INCIVIAS S.A.S - la empresa VAREGO SOCIEDAD POR ACCIONES SIMPLIFICADA O VAREGO S.A.S </t>
  </si>
  <si>
    <t>50% - 50%</t>
  </si>
  <si>
    <t>FDLC-LP-023-2021</t>
  </si>
  <si>
    <t>https://www.secop.gov.co/CO1ContractsManagement/Tendering/ProcurementContractEdit/View?docUniqueIdentifier=CO1.PCCNTR.2323496&amp;prevCtxUrl=https%3a%2f%2fwww.secop.gov.co%2fCO1ContractsManagement%2fTendering%2fProcurementContractManagement%2fIndex&amp;prevCtxLbl=Contratos+</t>
  </si>
  <si>
    <t>CO1.PCCNTR.2323496</t>
  </si>
  <si>
    <t>133011505370000001394.</t>
  </si>
  <si>
    <t>Candelaria turística mejor para todos</t>
  </si>
  <si>
    <t>YERMEY ROLANDO - JUAN DAVID</t>
  </si>
  <si>
    <t xml:space="preserve"> 1) Ejecutar el contrato de conformidad con lo previsto en los estudios previos, el pliego de condiciones, anexos técnicos y la propuesta, documentos que forman parte integral del proceso, dentro de los plazos pactados. 2)Llevar a cabo todas las labores necesarias para la ejecución del objeto del contrato, dando cumplimiento a las normas técnicas vigentes y manteniendo de forma permanente y rehacer a sus expensas cualquier obra que resulte mal ejecutada. 3) Adoptar las debidas precauciones a fin de conservar en perfecto estado los inmuebles aledaños a las estructuras e instalaciones y redes de servicio superficiales o subterráneas existentes dentro del área de trabajo o adyacentes a ella, siendo de su exclusiva responsabilidad cualquier daño que pudiere ocasionar a tales inmuebles, estructuras e instalaciones. 4) El Contratista deberá dar estricto  cumplimiento al cronograma de obra. 5) El CONTRATISTA asumirá el pago de todos los impuestos, gravámenes, aportes y servicios de cualquier género que establezcan las leyes colombianas. 6) Corresponde al CONTRATISTA la reparación de las vías de acceso a los lugares de las obras concernientes al contrato cuando se deterioren como consecuencia de la ejecución de las obras. 7) EL CONTRATISTA deberá dar cabal cumplimiento a los compromisos de anticorrupción, apoyando la acción del estado
colombiano y del FONDO para fortalecer la transparencia y la responsabilidad de rendir cuentas. Dentro de este marco, el contratista se compromete a impartir instrucciones a todos sus empleados y agentes y a cualesquiera representantes suyos, exigiéndoles el cumplimiento en todo momento de las leyes de la República de Colombia y especialmente de aquellas que rigen la presente contratación, y les impondrá la obligación de no ofrecer o pagar sobornos o cualquier halago corrupto a los funcionarios del FONDO y al personal de interventoría, durante el desarrollo de la obra. 8) Realizar la disposición de los escombros, de conformidad con la normatividad vigente y aportar los recibos de pago por concepto de la misma a la entidad. 9) Teniendo en cuenta las condiciones de seguridad de la localidad, la vigilancia del frente de la obra es  responsabilidad exclusiva del Contratista favorecido, por consiguiente, se deberá incluir dentro del ITEM de ADMINISTRACION la totalidad de los costos que generen esta actividad, sin que genere costos adicionales al Fondo de Desarrollo Local. 10) Al inicio de las obras, presentar para aprobación de la interventoría y de la entidad, los diseños
adicionales que se requieran. 11) Presentar los informes de ejecución del contrato con todos los soportes técnicos de las obras desarrolladas. 6.2.1. OBLIGACIONES EN MATERIA DE ELEMENTOS, EQUIPOS, MATERIALES Y PERSONAL: 1) La adquisición, transporte, importación, si fuere del caso, montaje, utilización, reparación, conservación y
RESTAURACION de todas las máquinas, equipos, herramientas, repuestos, materiales y demás elementos necesarios para la realización de las obras objeto del contrato, cumpliendo las normas de seguridad y procedimientos establecidos en los pliegos de condiciones. 2) La adquisición de los materiales requeridos y el pago de los servicios de disposición de escombros serán por cuenta del CONTRATISTA. Por lo tanto, el CONTRATISTA se obliga a anexar todos los documentos que acrediten la legalidad de sus proveedores y de quienes les presten los servicios de disposición final de escombros 3) El material que se suministre deberá ser de óptima calidad, cumpliendo con las especificaciones técnicas que sobre la materia estén vigentes en Colombia. Solamente se pagarán los materiales que cumplan con las especificaciones técnicas
exigidas por la Entidad. Para tal fin la interventoría y/o coordinador llevarán a cabo ensayos de laboratorio adicionales a los que debe presentar el contratista. 4) Mantener el frente de trabajo todos los recursos necesarios para el normal y completo desarrollo del objeto contractual y tener disponible y emplear en la ejecución de las obras el personal requerido  para la correcta ejecución del contrato, cumpliendo con el porcentaje de dedicación de conformidad con lo establecido en el Pliego de Condiciones. Con el fin de llevar un adecuado control de la dedicación del recurso humano, al inicio del contrato se deberá abrir una bitácora de obra, donde el personal utilizado para la ejecución de las obras, registre su asistencia. Si durante la ejecución del contrato se requiere el cambio de alguno de los profesionales, deberá reemplazarse por otro de iguales o de mayores calidades, previamente aprobado por el FONDO y el interventor. 5) Mantener en los lugares de trabajo todas las medidas de orden y seguridad industrial y salud ocupacional convenientes para evitar accidentes de trabajo y enfermedades profesionales, tanto en relación con su personal como de terceros; además deberá
tomar todas las precauciones del caso para garantizar la higiene de las instalaciones en los lugares de trabajo y áreas aledañas, si la importancia de éstos lo justifica, especialmente mediante el establecimiento de redes viales, suministro de agua potable y saneamiento. 6) EL CONTRATISTA asumirá las obligaciones y gastos que se generen por concepto de vigilancia, hasta la entrega final de las obras, construcción, dotación, RESTAURACION y desmonte de campamentos y otras instalaciones provisionales que fueren necesarias para el manejo del tráfico y administrar la obra, hasta la entrega final de la misma</t>
  </si>
  <si>
    <t>CONCURSO DE MERITOS ABIERTO</t>
  </si>
  <si>
    <t>INTERVENTORIA TECNICA, ADMINISTRATIVA, LEGAL, AMBIENTAL, SST Y SOCIAL PARA REALIZAR A PRECIOS UNITARIOS FIJOS LA FASE DE AJUSTES Y OBRA, NECESARIAS PARA LA TERMINACIÓN DE LA CONSTRUCCIÓN DE LA “CASA CULTURAL DEL ZIPA” UBICADA EN LA CALLE 9 N° 3-93 DEL FONDO DE DESARROLLO LOCAL DE LA CANDELARIA</t>
  </si>
  <si>
    <t>CONSORCIO EMUNARKING</t>
  </si>
  <si>
    <t>Cr 10 18 44 P 11 Of 1101</t>
  </si>
  <si>
    <t>arkingsas19@gmail.com</t>
  </si>
  <si>
    <t>ADRIANA CAROLINA SANABRIA NIETO</t>
  </si>
  <si>
    <t>CONSORCIO</t>
  </si>
  <si>
    <t>ARKING OBRAS Y CONSULTORIAS SAS - EMUNAH S.A.S</t>
  </si>
  <si>
    <t>FDLC-CMA-024-2020</t>
  </si>
  <si>
    <t>https://www.secop.gov.co/CO1ContractsManagement/Tendering/ProcurementContractEdit/View?docUniqueIdentifier=CO1.PCCNTR.2340694&amp;prevCtxUrl=https%3a%2f%2fwww.secop.gov.co%2fCO1ContractsManagement%2fTendering%2fProcurementContractManagement%2fIndex&amp;prevCtxLbl=Contratos+</t>
  </si>
  <si>
    <t>CO1.PCCNTR.2340694</t>
  </si>
  <si>
    <t>YERMEY ROLANDO  RODRIGUEZ</t>
  </si>
  <si>
    <t>OBLIGACIONES EN MATERIA DE REVISION DE DISEÑOS: En cumplimiento del objeto descrito anteriormente, el contratista se obliga al cumplimiento y realización de las siguientes actividades: 1) Realizar la revisión de los diseños de la obra a ejecutar. 2) Presentar el esquema de distribución del equipo de trabajo propuesto para la realización de dichas previsiones. 3) Realizar mesas técnicas semanales de avances en las cuales los diferentes profesionales emitan los conceptos necesarios para la ejecución de dichos diseños. 4) Realizar el seguimiento a las solicitudes, requerimientos y respuesta de estos emitidos por las Entidades competentes relacionadas con la obtención resoluciones de intervención. 5) Los profesionales especialistas de interventoría deberán asistir a todas las reuniones inter institucionales que se generen con relación a los diseños y o servicios públicos. 6) En caso de requerirse en el proyecto la interventoría deberá realizar por intermedio de su especialista el acercamiento a la entidad, solicitar mediante oficio la asignación de un profesional y solicitar comités técnicos para poder acelera los tiempos de respuesta de estas entidades. 6.2.1. OBLIGACIONES EN MATERIA DE EJECUCIÓN. 1) Ejecutar el contrato de conformidad con lo previsto en los estudios previos, el pliego de condiciones, anexos técnicos y la propuesta, documentos que forman parte integral del proceso. 2) Llevar a cabo todas las labores necesarias para el seguimiento técnico del proyecto, dando cumplimiento a las normas técnicas vigentes, manteniendo de forma permanente y rehacer a sus expensas cualquier obra que resulte mal ejecutada. 3) Requerir y supervisar y exhortar al contratista de obra para que Adopte las debidas precauciones a fin de conservar en perfecto estado lo aledañas, si la importancia de éstos lo justifica, especialmente mediante el establecimiento de redes viales, suministro de
agua potable y saneamiento. 6.2.3. OBLIGACIONES EN MATERIA DE OBLIGACIONES LABORALES, SEGURIDAD
SOCIAL Y PARAFISCAL: La INTERVENTORÍA asumirá el pago de salarios, prestaciones e indemnizaciones de carácter
laboral del personal que contrate para el seguimiento a la ejecución de las obras, lo mismo que el pago de los impuestos,
gravámenes, aportes parafiscales y servicios de cualquier género que establezcan las leyes colombianas. En virtud de lo
anterior, la INTERVENTORÍA deberá dar cumplimiento a lo señalado en el artículo 50 de la ley 789 de 2002 modificado
por el artículo 23 de la ley 1150 de 2007,Afiliación a Riesgos Laborales, conforme a lo señalado en el Decreto 723 de
2013, para lo cual deberá aportar al FONDO, certificación expedida por el revisor fiscal cuando exista de acuerdo con los
requerimientos de la ley, o por el Representante Legal cuando no se requiera de revisor fiscal, del cumplimiento de sus
obligaciones con el Sistema de Seguridad Social Integral (sistemas de salud, pensiones y riesgos profesionales), y aportes
a las Cajas de Compensación Familiar, cuando a ello hubiere lugar, obligación que deberá adjuntarse al informe del
interventor y deberá ser verificada por éste. Adicionalmente a la liquidación del contrato el interventor del mismo, deberá
dejar constancia del cumplimiento de las obligaciones frente a los aportes y obligaciones antes señaladas, durante la
vigencia del contrato. De conformidad con el artículo 23 de la Ley 1150 de 2007, la acreditación del cumplimiento por
parte del CONTRATISTA de sus obligaciones con el Sistema de Seguridad Social Integral y, será requisito indispensable
para la realización de cada pago derivado del presente contrato. el contrato, sin perjuicio de la Responsabilidad Civil
Extracontractual imputable al CONTRATISTA. 6.2.4 OBLIGACIONES EN MATERIA AMBIENTAL Y SOCIAL Y EN
MATERIA DE SEGURIDAD INDUSTRIAL Y SALUD OCUPACIONAL: 1) Dar estricto cumplimiento a lo establecido en
la Guía Ambiental. 2) Dar estricto cumplimiento a la normatividad vigente en la materia y a los lineamientos salud
ocupacional y seguridad industrial. 6.2.5. OBLIGACIONES EN MATERIA DE DOCUMENTOS: 1) Presentar al momento
de la iniciación del contrato los documentos señalados en el Pliego de Condiciones. 2) Obtener la asignación de un N.I.T.
para el Consorcio o Unión Temporal diferente a aquel que identifica a cada uno de sus integrantes. (Si es Consorcio o la
Unión Temporal la adjudicada). 3) Presentar mensualmente a la supervisión un reporte o planilla sobre los escombros
generados y depositados, así mismo una certificación original del volumen del material dispuesto durante el mes, expedido
por el responsable de la escombrera o nivelación topográfica, así como de los proveedores de materiales (agregados
pétreos, concreto, mezclas asfálticas, ladrillo y producto de arcilla para la obra). 4) Presentar informes sobre su gestión
técnica, ambiental y social con la periodicidad y contenido que le exija los pliegos, el F.D.L.C. 5) Elaboración y entrega
de las Memorias Técnica de la Obra, debidamente empastadas con tapa dura y con sus páginas foliadas 6) Las demás
obligaciones de entrega de documentos que estén en el Pliego de Condiciones. CLÁUSULA SÉPTIMA. -
OBLIGACIONES DEL FONDO: El FONDO está obligado a: 1) Realizar los pagos en la forma contemplada en el contrato.
2) Prestar su colaboración para el cumplimiento de las obligaciones del CONTRATISTA. 3) Realizar la supervisión del
contrato. CLÁUSULA OCTAVA. - RESPONSABILIDAD: El Contratista es responsable por el cumplimiento del objeto
establecido en la Cláusula primera del presente Contrato, así como por el cumplimiento de las obligaciones pactadas en
el presente negocio jurídico. Además, responderá por los daños generados Al FONDO en la ejecución del contrato,
causados por sus Contratistas o empleados, y de sus subcontratistas PARÁGRAFO PRIMERO: - PREVENCIÓN DE
RIESGOS: EL CONTRATISTA deberá adoptar y cumplir con todas las medidas de seguridad y preventivas que tiendan
a evitar la causación de daños y perjuicios físicos, económicos, técnicos, financieros, contables, jurídicos en desarrollo y
ejecución del contrato. PARÁGRAFO SEGUNDO: Ninguna de las partes será responsable frente a la otra o frente a
terceros por daños especiales, imprevisibles o daños indirectos, derivados de fuerza mayor o caso fortuito de acuerdo
con la Ley. CLÁUSULA NOVENA. - INDEMNIDAD: EL CONTRATISTA mantendrá indemne y defenderá a su propio
costo Al FONDO de cualquier pleito, queja o demanda y responsabilidad de cualquier naturaleza, incluyendo costos y
gastos provenientes de actos y omisiones del CONTRATISTA en el desarrollo de este contrato. EL CONTRATISTA se
obliga a evitar que sus empleados y/o los familiares de los mismos, sus acreedores, sus proveedores y/o terceros,
presenten reclamaciones (judiciales o extrajudiciales) contra el FONDO, con ocasión o por razón de acciones u omisiones
suyas, relacionadas con la ejecución del presente contrato. Si ello no fuere posible y se presentaren reclamaciones o
demandas contra el FONDO, esta entidad podrá comunicar la situación por escrito al CONTRATISTA. En cualquiera de
dichas situaciones, EL CONTRATISTA se obliga a acudir en defensa de los intereses del FONDO, para lo cual contratará
profesionales idóneos que representen a la entidad y asumirá el costo de los honorarios de éstos, del proceso y de la
condena, si la hubiere. Si el FONDO estima que sus intereses no están siendo adecuadamente defendidos, lo manifestará por escrito al CONTRATISTA, caso en el cual acordará la mejor estrategia de defensa o, si el FONDO lo estima necesario,
asumirá directamente la misma. En este último caso, el FONDO cobrará y el CONTRATISTA autoriza descontar de los
saldos a favor del CONTRATISTA todos los costos que impliquen esa defensa, más un diez por ciento (10%) del valor de
los mismos, por concepto de gastos de administración. Si no hubiere saldos pendientes de pago a favor del
CONTRATISTA, el FONDO podrá proceder, para el cobro de los valores a que se refiere este numeral, por la vía ejecutiva,
para lo cual el acta de liquidación o resolución en los que se consignen dichos valores, prestarán mérito ejecutivo.</t>
  </si>
  <si>
    <t>FDLC-CPS-078-2021</t>
  </si>
  <si>
    <t>https://www.secop.gov.co/CO1ContractsManagement/Tendering/ProcurementContractEdit/View?docUniqueIdentifier=CO1.PCCNTR.2388306&amp;prevCtxUrl=https%3a%2f%2fwww.secop.gov.co%2fCO1ContractsManagement%2fTendering%2fProcurementContractManagement%2fIndex&amp;prevCtxLbl=Contratos+</t>
  </si>
  <si>
    <t>CO1.PCCNTR.2388306</t>
  </si>
  <si>
    <t>FDLC-CPS-079-2021</t>
  </si>
  <si>
    <t>https://www.secop.gov.co/CO1ContractsManagement/Tendering/ProcurementContractEdit/View?docUniqueIdentifier=CO1.PCCNTR.2388015&amp;prevCtxUrl=https%3a%2f%2fwww.secop.gov.co%2fCO1ContractsManagement%2fTendering%2fProcurementContractManagement%2fIndex&amp;prevCtxLbl=Contratos+</t>
  </si>
  <si>
    <t>CO1.PCCNTR.2388015</t>
  </si>
  <si>
    <t>PRESTAR SERVICIOS PROFESIONALES AL FONDO DE DESARROLLO LOCAL DE LA CANDELARIA PARA APOYAR LA GESTION DE LOS ASUNTOS RELACIONADOS CON SEGURIDAD CIUDADANA Y CONVIVENCIA EN EL ESPACIO PÚBLICO DE LA LOCALIDAD</t>
  </si>
  <si>
    <t>OMAIRA ARAGON OYUELA CESION DE LILIANA CECILIA OJEDA TIRADO</t>
  </si>
  <si>
    <t>aragonabogados77@gmail.com</t>
  </si>
  <si>
    <t>OMAIRA ARAGON OYUELA</t>
  </si>
  <si>
    <t>FDLC-CPS-080-2021</t>
  </si>
  <si>
    <t>https://www.secop.gov.co/CO1ContractsManagement/Tendering/ProcurementContractEdit/View?docUniqueIdentifier=CO1.PCCNTR.2388149&amp;prevCtxUrl=https%3a%2f%2fwww.secop.gov.co%2fCO1ContractsManagement%2fTendering%2fProcurementContractManagement%2fIndex&amp;prevCtxLbl=Contratos+</t>
  </si>
  <si>
    <t>CO1.PCCNTR.2388149</t>
  </si>
  <si>
    <t>1. Brindar apoyo en la realización de operativos de espacio público, movilidad, IVC a establecimientos de comercio (Diurnos nocturnos y fines de semana) y levantar las respectivas evidencias (actas, fotografía, etc.). 2. Apoyar proyectando oficios para generar articulación interinstitucional para la materialización de los operativos de espacio público 3. Apoyar en la proyección de respuestas a Derechos de Petición referentes a Espacio Público y que guarden relación con el objeto del contrato. 4. Diligenciar actas de operativos, de sensibilización a los establecimientos de comercio relacionados con la extensión de la actividad comercial en el espacio público. 5. Efectuar el diligenciamiento de diferentes matrices y/o formatos para consolidar y actualizar los operativos realizados en tema de espacio público y establecimientos de comercio. 6. Asistir a reuniones de encuentros comunitarios, institucionales y demás que le sean asignadas. 7. Apoyar realizando acompañamiento junto con el IPES en la jornadas y eventos de sensibilizaciones a los vendedores informales y tramitar sus solicitudes y requerimientos. 8. Apoyar en la formulación de los proyectos que guarden relación con el manejo del Espacio Público.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Las demás que se le asignen y que surjan de la naturaleza del Contrato</t>
  </si>
  <si>
    <t>PRESTAR SERVICIOS PROFESIONALES AL FONDO DE DESARROLLO LOCAL DE LA CANDELARIA PARA APOYAR LA ARTICULACIÓN ENTRE EL DESPACHO DE LA ALCALDESA LOCAL CON LOS PROCESOS DE CONTRATACIÓN Y PLANEACIÓN EN LOS ASUNTOS PRIORITARIOS Y ESTRATÉGICOS PARA LA GESTIÓN CONTRACTUAL</t>
  </si>
  <si>
    <t>FDLC-CPS-081-2021</t>
  </si>
  <si>
    <t>https://www.secop.gov.co/CO1ContractsManagement/Tendering/ProcurementContractEdit/View?docUniqueIdentifier=CO1.PCCNTR.2425345&amp;prevCtxUrl=https%3a%2f%2fwww.secop.gov.co%2fCO1ContractsManagement%2fTendering%2fProcurementContractManagement%2fIndex&amp;prevCtxLbl=Contratos+</t>
  </si>
  <si>
    <t>CO1.PCCNTR.2425345</t>
  </si>
  <si>
    <t>8 MESES 15 DIAS</t>
  </si>
  <si>
    <t>CATALINA ARIAS</t>
  </si>
  <si>
    <t>1. Apoyar en la elaboración del Plan Anual de Adquisiciones de la entidad y sus respectivas actualizaciones en la plataforma SECOP II, según las necesidades que se presenten en la entidad.2. Propender por la articulación de los proyectos de planeación y contratación de la Alcaldía Local, mediante el seguimiento al cumplimiento del Plan Anual de Adquisiciones de la entidad.3. Apoyar en la revisión y aprobación de estudios previos que desde planeación se generen en materia de prestación de servicios y otros que le sean designados, realizando seguimiento a la información cargada en la plataforma SIPSE.4. Brindar apoyo en la  revisión y aprobación de los procesos contractuales que se generen en materia de prestación de servicios y otros que le sean designados, así como mantener interlocución constante con la Secretaría de Gobierno para atender el cumplimiento de la estrategia Talento No Palanca. 5. Apoyar en los procesos contractuales,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así como las modificaciones contractuales de todo tipo. 6. 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apoyo para el oportuno y adecuado registro y reporte de los datos en las plataformas SECOP I y SECOP II por parte de los contratistas y apoyos a la supervisión. 7. Asistir a la administración local en las diferentes reuniones, mesas de trabajo y jornadas en que se le convoque. 8. Apoyar la elaboración, revisión y consolidación de las respuestas a requerimientos, peticiones y solicitudes de ciudadanos y entidades de derecho público y/o privado, dentro de los plazos, términos y condiciones establecidos por la normativa vigente. 9.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10. Apoyar al Fondo de Desarrollo Local de La Candelaria en todo el tema concerniente a obligaciones por pagar de los contratos celebrados que le sean asignados.11. Todas las demás que sean designadas por la alcaldesa local para la correcta ejecución del contrato</t>
  </si>
  <si>
    <t>PRESTAR SERVICIOS PROFESIONALES AL FONDO DE DESARROLLO LOCAL DE LA CANDELARIA EN LOS TRÁMITES RELACIONADOS CON LOS PROCESOS PRECONTRACTUALES, CONTRACTUALES Y POS CONTRACTUALES, ASÍ COMO LA ADQUISICIÓN DE BIENES Y SERVICIOS A TRAVÉS DE LA TIENDA VIRTUAL DEL ESTADO COLOMBIANO</t>
  </si>
  <si>
    <t>HELBERTH ANTONIO LOPEZ PEDRAZA</t>
  </si>
  <si>
    <t>CALLE 183 # 11-55</t>
  </si>
  <si>
    <t>halp211982@gmail.com</t>
  </si>
  <si>
    <t>FDLC-CPS-082-2021</t>
  </si>
  <si>
    <t>https://www.secop.gov.co/CO1ContractsManagement/Tendering/ProcurementContractEdit/View?docUniqueIdentifier=CO1.PCCNTR.2428819&amp;prevCtxUrl=https%3a%2f%2fwww.secop.gov.co%2fCO1ContractsManagement%2fTendering%2fProcurementContractManagement%2fIndex&amp;prevCtxLbl=Contratos+</t>
  </si>
  <si>
    <t>CO1.PCCNTR.2428819</t>
  </si>
  <si>
    <t>1. Brindar apoyo realizando los procesos contractuales que le sean asignados por la supervisión del contrato,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condiciones.2. 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 3 . Apoyar los procesos de reporte de informes de la información contractual de la entidad a las diferentes entidades del nivel distrital y nacional, cuando se le requiera, de acuerdo a las fechas y formatos establecidos para tal fin.4. Apoyar en los procesos legales que se requieran durante la ejecución contractual y/o procesos de terminación anticipada, liquidación, cesiones, modificaciones y demás documentación que expida la entidad en el desarrollo de las diferentes etapas de los procesos que adelante en materia contractual.5. Mantener al día los expedientes físicos y digitales que se requieran en el desarrollo de los procesos contractuales a su cargo.6. Asistir a la administración local en las diferentes reuniones, mesas de trabajo y jornadas en las que sea convocado.7. Apoyar la elaboración, revisión y consolidación de las respuestas a requerimientos, peticiones y solicitudes de ciudadanos y entidades de derecho público y/o privado, dentro de los plazos, términos y condiciones establecidos por la normativa vigente.8.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 Apoyar al Fondo de Desarrollo Local de La Candelaria en todo el tema concerniente a obligaciones por pagar de los contratos celebrados que le sean asignados.10. Todas las demás que sean designadas para la correcta ejecución del contrato</t>
  </si>
  <si>
    <t>PRESTAR SERVICIOS PROFESIONALES AL FONDO DE DESARROLLO LOCAL DE LA CANDELARIA PARA LA FORMULACIÓN Y SEGUIMIENTO A LA EJECUCIÓN DE PLANES, POLÍTICAS PROGRAMAS Y PROYECTOS RELACIONADOS CON DOTACIÓN DE COLEGIOS Y PROGRAMAS RELACIONADOS CON EDUCACIÓN Y DESARROLLO INTEGRAL</t>
  </si>
  <si>
    <t>FDLC-CPS-083-2021</t>
  </si>
  <si>
    <t>https://www.secop.gov.co/CO1ContractsManagement/Tendering/ProcurementContractEdit/View?docUniqueIdentifier=CO1.PCCNTR.2431372&amp;prevCtxUrl=https%3a%2f%2fwww.secop.gov.co%2fCO1ContractsManagement%2fTendering%2fProcurementContractManagement%2fIndex&amp;prevCtxLbl=Contratos+</t>
  </si>
  <si>
    <t>CO1.PCCNTR.2431372</t>
  </si>
  <si>
    <t>133011601120000001608.</t>
  </si>
  <si>
    <t>LA CANDELARIA PEDAGÓGICA: BASES SÓLIDAS PARA LA VIDA</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</si>
  <si>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 2. Apoyar en la formulación de los proyectos que se deriven del PDL, realizando la recolección y revisión de los documentos requeridos para adelantar los procesos contractuales estipulados en el Plan Anual de Adquisiciones -PAA de la entidad, especialmente del proyecto 1608: “LA CANDELARIA PEDAGÓGICA: BASES SÓLIDAS PARA LA VIDA”. 3. Articular con el despacho y demás áreas del FDLC, así como la entidad cabeza del sector del respectivo proyecto de inversión, para la adecuada formulación del proyecto 1608: “LA CANDELARIA PEDAGÓGICA: BASES SÓLIDAS PARA LA VIDA”. 4. Asistir a la administración local en las diferentes reuniones, mesas de trabajo y jornadas en que se le convoque y que contribuyan a la formulación de los procesos asignados. 5. Apoyar la elaboración, revisión y consolidación de las respuestas a requerimientos, peticiones y solicitudes de ciudadanos y entidades de derecho público y/o privado, dentro de los plazos, términos y condiciones establecidos por la normativa vigente. 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</si>
  <si>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CRISTHIAN BRAINER PEÑA ORTIZ</t>
  </si>
  <si>
    <t>CLL 33 A 17 59</t>
  </si>
  <si>
    <t>cristhian.b.p.o@gmail.com</t>
  </si>
  <si>
    <t>FDLC-CPS-084-2021</t>
  </si>
  <si>
    <t>https://www.secop.gov.co/CO1ContractsManagement/Tendering/ProcurementContractEdit/View?docUniqueIdentifier=CO1.PCCNTR.2431380&amp;prevCtxUrl=https%3a%2f%2fwww.secop.gov.co%2fCO1ContractsManagement%2fTendering%2fProcurementContractManagement%2fIndex&amp;prevCtxLbl=Contratos+</t>
  </si>
  <si>
    <t>CO1.PCCNTR.2431380</t>
  </si>
  <si>
    <t>PRESTAR SERVICIOS PROFESIONALES AL FONDO DE DESARROLLO LOCAL DE LA CANDELARIA PARA LA FORMULACIÓN Y APOYO TÉCNICO EN EL SEGUIMIENTO DE PLANES, POLÍTICAS PROGRAMAS Y PROYECTOS ENMARCADOS ACTIVIDADES APOYO A PROCESOS EDUCATIVOS ASÍ COMO PROGRAMAS DE ACCESO A LA EDUCACION SUPERIOR</t>
  </si>
  <si>
    <t>ANA MERCEDES PEDROZA ARIAS</t>
  </si>
  <si>
    <t>Calle 140 No. 11 - 63 apto 316</t>
  </si>
  <si>
    <t>ana.pedroza27@gmail.com</t>
  </si>
  <si>
    <t>FDLC-CPS-085-2021</t>
  </si>
  <si>
    <t>https://www.secop.gov.co/CO1ContractsManagement/Tendering/ProcurementContractEdit/View?docUniqueIdentifier=CO1.PCCNTR.2432034&amp;prevCtxUrl=https%3a%2f%2fwww.secop.gov.co%2fCO1ContractsManagement%2fTendering%2fProcurementContractManagement%2fIndex&amp;prevCtxLbl=Contratos+</t>
  </si>
  <si>
    <t>CO1.PCCNTR.2432034</t>
  </si>
  <si>
    <t>133011601170000001607.</t>
  </si>
  <si>
    <t>LA CANDELARIA PEDAGÓGICA: PROYECTO DE VIDA PARA LA CIUDADANÍA, LA INNOVACIÓN Y EL TRABAJO DEL SIGLO XXI</t>
  </si>
  <si>
    <t xml:space="preserve">ALFREDO ZAMUDIO </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</si>
  <si>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 2. Apoyar en la formulación de los proyectos que se deriven del PDL, realizando la recolección y revisión de los documentos requeridos para adelantar los procesos contractuales estipulados en el Plan Anual de Adquisiciones -PAA de la entidad, especialmente del proyecto 1607: “LA CANDELARIA PEDAGÓGICA: PROYECTO DE VIDA PARA LA CIUDADANÍA, LA INNOVACIÓN Y EL TRABAJO DEL SIGLO XXI”. 3. Articular con el despacho y demás áreas del FDLC, así como la entidad cabeza del sector del respectivo proyecto de inversión, para la adecuada formulación del proyecto 1607: “LA CANDELARIA PEDAGÓGICA: PROYECTO DE VIDA PARA LA CIUDADANÍA, LA INNOVACIÓN Y EL TRABAJO DEL SIGLO XXI”. 4. Asistir a la administración local en las diferentes reuniones, mesas de trabajo y jornadas en que se le convoque y que contribuyan a la formulación de los procesos asignados. 5. Apoyar la elaboración, revisión y consolidación de las respuestas a requerimientos, peticiones y solicitudes de ciudadanos y entidades de derecho público y/o privado, dentro de los plazos, términos y condiciones establecidos por la normativa vigente. 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</si>
  <si>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PRESTAR SERVICIOS PROFESIONALES PARA APOYAR AL FONDO DE DESARROLLO LOCAL DE LA CANDELARIA EN LA FORMULACIÓN,IMPLEMENTACIÓN Y SEGUIMIENTO DE LOS PROYECTOS Y ACTIVIDADES ARTÍSTICAS,CULTURALES, MUSICALES Y DEPORTIVAS DE COMPETENCIA DE LA ENTIDAD</t>
  </si>
  <si>
    <t>FREDDY ALONSO PAREJA PESCA CEDIDO A GABRIEL ALBERO QUESADA GOERNITZ</t>
  </si>
  <si>
    <t>79201995 - 79505441</t>
  </si>
  <si>
    <t>calle 27 N 3A-03 - CALLE 23 7 - 49</t>
  </si>
  <si>
    <t>3058683080 - 3053948093</t>
  </si>
  <si>
    <t>muiscafreddy@hotmail.com - ggoernitz@yahoo.com</t>
  </si>
  <si>
    <t>GABRIEL ALBEIRO QUESADA GOERNITZ</t>
  </si>
  <si>
    <t>FDLC-CPS-086-2021</t>
  </si>
  <si>
    <t>https://www.secop.gov.co/CO1ContractsManagement/Tendering/ProcurementContractEdit/View?docUniqueIdentifier=CO1.PCCNTR.2435948&amp;prevCtxUrl=https%3a%2f%2fwww.secop.gov.co%2fCO1ContractsManagement%2fTendering%2fProcurementContractManagement%2fIndex&amp;prevCtxLbl=Contratos+</t>
  </si>
  <si>
    <t>CO1.PCCNTR.2435948</t>
  </si>
  <si>
    <t>133011601210000001625.</t>
  </si>
  <si>
    <t>LA CANDELARIA CULTURAL, ARTÍSTICA Y PATRIMONIAL</t>
  </si>
  <si>
    <t xml:space="preserve">RODOLFO MORALES </t>
  </si>
  <si>
    <t>1.Apoyar la formulación, seguimiento y ejecución de los proyectos de inversión local contemplados en el Plan de Desarrollo Local, conforme los requerimientos técnicos de cada uno de los sectores distritales, especialmente los relacionados con los proyectos de gestión artística y cultural de los territorios.2.Apoyar los procesos de gestión artística y cultural que se desarrollen en la localidad y que sean competencia del FDLC.3.Asistir a la administración local en las diferentes reuniones, mesas de trabajo y jornadas en que se le convoque, así como acmpañar las instancias de participación artísticos de la localidad.4.Apoyar la elaboración, revisión y consolidación de las respuestas a requerimientos, peticiones y solicitudes de ciudadanos y entidades de derecho público y/o privado, dentro de los plazos, términos y condiciones establecidos por la normativa vigente. 5 .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mismos.6. Todas las demás que sean designadas por la alcaldesa local para la correcta ejecución del contrato. “</t>
  </si>
  <si>
    <t>PRESTAR SERVICIOS DE APOYO LOGÍSTICO EN LOS EVENTOS Y ACTIVIDADES DE LA ADMINISTRACIÓN LOCAL DE LA LOCALIDAD DE LA CANDELARIA</t>
  </si>
  <si>
    <t>OCTAVIO JIMENEZ GUTIERREZ</t>
  </si>
  <si>
    <t>CARRERA 18A 58-19 SUR </t>
  </si>
  <si>
    <t>octajim7@gmail.com</t>
  </si>
  <si>
    <t>FDLC-CPS-087-2021</t>
  </si>
  <si>
    <t>https://www.secop.gov.co/CO1ContractsManagement/Tendering/ProcurementContractEdit/View?docUniqueIdentifier=CO1.PCCNTR.2453109&amp;prevCtxUrl=https%3a%2f%2fwww.secop.gov.co%2fCO1ContractsManagement%2fTendering%2fProcurementContractManagement%2fIndex&amp;prevCtxLbl=Contratos+</t>
  </si>
  <si>
    <t>CO1.PCCNTR.2453109</t>
  </si>
  <si>
    <t>1. Apoyar en la logística necesaria para llevar a cabo la realización de cada uno de los eventos y actividades que se requiera por parte del Fondo de Desarrollo Local. 2. Velar por el correcto cumplimiento y funcionamiento de todos los permisos elaborados por terceros para la ejecución de los eventos locales.. 3. Apoyar revisando que los sitios, lugares y espacios donde se desarrollen los eventos cumplan con las condiciones necesarias para el desarrollo de cada evento. De lo contrario, informar a la supervisión. 4. Brindar apoyo para realizar la revisión previa de las instalaciones y equipos requeridos para el desarrollo de cada uno de los eventos. 5. Apoyar coordinando el montaje, desmontaje y transporte necesario y dispuesto por el Fondo de Desarrollo Local para la debida ejecución en cada uno de los eventos. 6. Asistir y participar activamente en las reuniones, mesas de trabajo y demás jornadas convocadas por el Fondo de Desarrollo local de La Candelaria con la debida preparación, disposición y puntualidad. 7. Todas las demás que sean designadas para la correcta ejecución del contrato.</t>
  </si>
  <si>
    <t>PRESTACIÓN DE SERVICIOS PROFESIONALES EN LA IMPLEMENTACIÓN DE ACCIONES Y ESTRATEGIAS CULTURALES, MUSICALES Y ARTÍSTICAS ENFOCADAS A LAS INSTANCIAS DE PARTICIPACIÓN DE LA LOCALIDAD LA CANDELARIA, DE ACUERDO AL PROYECTO 1625 "LA CANDELARIA CULTURAL, ARTISTICA Y PATRIMONIAL</t>
  </si>
  <si>
    <t>FDLC-CPS-088-2021</t>
  </si>
  <si>
    <t>https://www.secop.gov.co/CO1ContractsManagement/Tendering/ProcurementContractEdit/View?docUniqueIdentifier=CO1.PCCNTR.2469484&amp;prevCtxUrl=https%3a%2f%2fwww.secop.gov.co%2fCO1ContractsManagement%2fTendering%2fProcurementContractManagement%2fIndex&amp;prevCtxLbl=Contratos+</t>
  </si>
  <si>
    <t>CO1.PCCNTR.2469484</t>
  </si>
  <si>
    <t>. 1. Brindar apoyo en la formulación, presentación, seguimiento y evaluación de los proyectos culturales, musicales y artísticos contemplados en el Plan de Desarrollo Local, conforme las líneas de inversión local, políticas públicas y requerimientos técnicos de cada uno de los sectores distritales. 2. Apoyar en la implementación de acciones culturales musicales y artísticas que fortalezcan el movimiento comunal cualificar sus dignatarios y afiliados. 3. Apoyar la implementación de acciones mediante la organización de espacios de escuelas de arte que ayuden a mantener la convivencia en el sector teniendo en cuenta los diversos grupos poblacionales que hagan parte de la comunidad. 4. Apoyar en la implementación de acciones culturales y artísticas que fortalezcan en las instancias, organizaciones, expresiones sociales y tejido social de la comunidad. 5. Socializar las convocatorias vigentes de diversas entidades distritales o empresas privadas que desarrollen algún tipo de propuesta artística, sirviendo como intermediario y facilitando las rutas para que la ciudadanía de la localidad de la candelaria, las conozca y pueda acceder a sus beneficios. 6. Apoyar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relacionada con los proyectos y temas bajo su conocimiento. 7. Elaborar las respuestas de correspondencia que le sean asignadas a través del aplicativo Orfeo. 8. Apoyar en la implementación de acciones, culturales, musicales y artísticas que fortalezcan el modelo de democracia participativa. 9. Articular las coordinaciones de la Alcaldía Local y otros actores de la comunidad candelaria, con el fin de crear vínculos estratégicos que permitan el desarrollo participativo de la comunidad local dentro del programa de participación por medio del arte. 10. Brindar apoyo en las actividades desarrolladas por la alcaldía local, bajo el marco de reactivación económica relacionadas con temas culturales y deportivos. 11. Apoyar en la revisión de la documentación requerida para la liquidación de los
contratos relacionados con actividades culturales en la localidad. 12.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13. Realizar las actividades adicionales que le sean asignadas por el supervisor y apoyo a la supervisión
que se deriven de la naturaleza del contrato</t>
  </si>
  <si>
    <t>PRESTAR SERVICIOS DE APOYO EN LA EMISORA A CARGO DEL FONDO DE DESARROLLO LOCAL LA CANDELARIA</t>
  </si>
  <si>
    <t>RICARDO ABEL ROLDAN CORREA</t>
  </si>
  <si>
    <t>Carrera 2 n 16a38</t>
  </si>
  <si>
    <t>rickyrol@gmail.com</t>
  </si>
  <si>
    <t>FDLC-CPS-089-2021</t>
  </si>
  <si>
    <t>https://www.secop.gov.co/CO1ContractsManagement/Tendering/ProcurementContractEdit/View?docUniqueIdentifier=CO1.PCCNTR.2469489&amp;prevCtxUrl=https%3a%2f%2fwww.secop.gov.co%2fCO1ContractsManagement%2fTendering%2fProcurementContractManagement%2fIndex&amp;prevCtxLbl=Contratos+</t>
  </si>
  <si>
    <t>CO1.PCCNTR.2469489</t>
  </si>
  <si>
    <t>NATALIA RUBIANO</t>
  </si>
  <si>
    <t>1. Apoyar la planeación de estrategias de difusión/divulgación para dar a conocer las actividades, Programas y/o proyectos adelantados por la comunidad de La Candelaria de conformidad con las Directrices de la Alcaldía Local. 2. Construir y mantener actualizado un cronograma con la periodicidad pactada con la supervisión, para la organización del uso de los espacios por parte de los actores comunitarios. 3. Apoyar la transmisión de campañas, programas, cuñas y demás productos informativos dirigidos a la comunidad de conformidad con las directrices de la Alcaldía Local. 4. Llevar a cabo las labores asistenciales, administrativas y de soporte que se requieran, apoyando la autonomía e independencia de las organizaciones, instancias y expresiones sociales. 5. Propender por el buen funcionamiento del sistema de radio Candelaria On- Line según inventario recibido, revisando permanentemente el funcionamiento de los equipos que lo conforman y generando las alertas correspondientes a la supervisión. 6. Entregar mensualmente con su informe de actividades, copia en formato sonoro de las emisiones realizadas en el Sistema Radio Candelaria y de la rotación de cuñas según programación. 7. Apoyar al equipo de prensa en el cubrimiento y difusión de eventos institucionales. 8. Asistir a la administración local en las diferentes reuniones, mesas de trabajo y jornadas en que se le convoque. 9. Todas las demás que sean designadas por la alcaldesa local para la correcta ejecución del contrato</t>
  </si>
  <si>
    <t>PRESTAR SERVICIOS DE APOYO ADMINISTRATIVO Y ASISTENCIAL AL ÁREA DE GESTIÓN DE DESARROLLO LOCAL, EN LOS PROCESOS DE COMPETENCIA RELACIONADOS CON LA PLANEACIÓN DE LA ALCALDÍA LOCAL DE LA CANDELARIA</t>
  </si>
  <si>
    <t>YEISON ESMIK GOMEZ HERNANDEZ</t>
  </si>
  <si>
    <t>CLL 3 #5B 39 -Este</t>
  </si>
  <si>
    <t>yeison.gomezh@cun.edu.co</t>
  </si>
  <si>
    <t>FDLC-CPS-090-2021</t>
  </si>
  <si>
    <t>https://www.secop.gov.co/CO1ContractsManagement/Tendering/ProcurementContractEdit/View?docUniqueIdentifier=CO1.PCCNTR.2471848&amp;prevCtxUrl=https%3a%2f%2fwww.secop.gov.co%2fCO1ContractsManagement%2fTendering%2fProcurementContractManagement%2fIndex&amp;prevCtxLbl=Contratos+</t>
  </si>
  <si>
    <t>CO1.PCCNTR.2471848</t>
  </si>
  <si>
    <t>1. Apoyar al Área de Gestión de Desarrollo Local y especialmente lo relacionado con Planeación en la realización de los trámites necesarios para atender a la comunidad en general y direccionar sus solicitudes verbales o escritas para su respuesta y solución de acuerdo a las competencias del Fondo- Alcaldía Local. 2. Apoyar al Área de Gestión de Desarrollo Local y en especial los asuntos de planeación, en las actividades de tipo asistencial tales como clasificación, organización y foliación de los documentos que le sean asignados. 3. Propender por el buen manejo, organización de los archivos y acatar los formatos e instructivos del SIG. 4. brindar apoyo en el seguimiento y envío oportuno de los documentos y correspondencia en general que le encomiende el FONDO para entrega en las diferentes oficinas a las cuales va direccionada. 5. Apoyar la elaboración de las respuestas a la correspondencia ingresada por el Sistema de Gestión Documental - ORFEO; al igual que tramitar respuesta a las quejas y reclamos de la ciudadanía; garantizando el cumplimiento de los términos legales para el trámite de respuesta que le ha sido asignada. 6. Mantener el archivo del Área de Gestión de Desarrollo Local actualizado de los proyectos relacionados y asignados al profesional que apoye. 7. Observar y acatar el cumplimiento de las normas archivísticas a través de la organización de las carpetas contentivas de gestión y/o contratos respondiendo por su préstamo y custodia. 8. efectuar acompañamiento al Supervisor del Contrato en actividades que desarrolle el Fondo en la ejecución de sus actividades. 9. Asistir a las reuniones que se le cite con la puntualidad requerida por parte del FONDO. 10. Las demás que le indique la Supervisión del Contrato y que se deriven o tengan relación con la naturaleza y objeto del contrato.</t>
  </si>
  <si>
    <t>PRESTAR SERVICIOS PROFESIONALES AL FONDO DE DESARROLLO LOCAL DE LA CANDELARIA PARA APOYAR EL SEGUIMIENTO Y EJECUCION DE LOS PROGRAMAS AMBIENTALES Y DE AGRICULTURA URBANA EN LA LOCALIDAD</t>
  </si>
  <si>
    <t>DAISSY TATIANA FAJARDO VELASCO</t>
  </si>
  <si>
    <t>Kr 12f #30-15 sur bloque 2 apto 303</t>
  </si>
  <si>
    <t>tata.f.v@hotmail.com</t>
  </si>
  <si>
    <t>FDLC-CPS-091-2021</t>
  </si>
  <si>
    <t>https://www.secop.gov.co/CO1ContractsManagement/Tendering/ProcurementContractEdit/View?docUniqueIdentifier=CO1.PCCNTR.2488337&amp;prevCtxUrl=https%3a%2f%2fwww.secop.gov.co%2fCO1ContractsManagement%2fTendering%2fProcurementContractManagement%2fIndex&amp;prevCtxLbl=Contratos+</t>
  </si>
  <si>
    <t>CO1.PCCNTR.2488337</t>
  </si>
  <si>
    <t xml:space="preserve">PEDRO BARRERA </t>
  </si>
  <si>
    <t>1. Brindar apoyo en las acciones relacionadas con agricultura urbana en el marco del proceso de presupuestos participativos de la Alcaldía Local de La Candelaria. 2. Apoyar Consolidando la información que se requiera, relacionada con los procesos de agricultura urbana desarrollados en la localidad de La Candelaria. 3. efectuar apoyo en las acciones relacionadas con la gestión ambiental externa que se requieran de la Alcaldía Local de La Candelaria. 4. Asistir y concertar las reuniones e inspecciones de vigilancia y control que se requieran en el marco de la gestión ambiental externa de la Alcaldía Local de La Candelaria. 5. Apoyar la gestión, actualización y seguimiento al diagnóstico y plan de acción del Plan Ambiental Local. 6. Apoyar la consolidación de información periódica que se requiera y hacer seguimiento para dar oportuna respuesta a las solicitudes de la Alcaldía Local de la Candelaria, de entidades, comunidad, autoridad ambiental y entes de control. 7. Desarrollar las actividades que le sean asignadas por el referente ambiental local. 8. Las demás que se le asignen y que surjan de la naturaleza del Contrato...</t>
  </si>
  <si>
    <t>PRESTAR SERVICIOS PROFESIONALES AL FONDO DE DESARROLLO LOCAL DE LA CANDELARIA PARA LA FORMULACIÓN Y SEGUIMIENTO A LA EJECUCIÓN DE PLANES, POLÍTICAS PROGRAMAS Y PROYECTOS RELACIONADOS CON LOS PROCESOS COMUNITARIOS Y DE PARTICIPACIÓN CIUDADANA EN LA LOCALIDAD</t>
  </si>
  <si>
    <t>DANIELA LUCIA OÑATE LOPEZ</t>
  </si>
  <si>
    <t>CRA 73 # 57 R SUR 15</t>
  </si>
  <si>
    <t>danionatelop@hotmail.com</t>
  </si>
  <si>
    <t>FDLC-CPS-092-2021</t>
  </si>
  <si>
    <t>https://www.secop.gov.co/CO1ContractsManagement/Tendering/ProcurementContractEdit/View?docUniqueIdentifier=CO1.PCCNTR.2489788&amp;prevCtxUrl=https%3a%2f%2fwww.secop.gov.co%2fCO1ContractsManagement%2fTendering%2fProcurementContractManagement%2fIndex&amp;prevCtxLbl=Contratos+</t>
  </si>
  <si>
    <t>CO1.PCCNTR.2489788</t>
  </si>
  <si>
    <t>1. Apoyar con el suministro de información requerida para el diagnóstico para la formulación de los proyectos de inversión local de conformidad al Plan de Desarrollo Local, a través de la actualización y seguimiento de las fichas EBI y DTS, así como el cumplimiento de las metas establecidas en el Plan de Desarrollo Local.2. Apoyar en la formulación de los proyectos que se deriven del PDL, realizando la recolección y revisión de los documentos requeridos para adelantar los procesos contractuales estipulados en el Plan Anual de Adquisiciones -PAA de la entidad, especialmente del proyecto 2019: La Candelaria participativa 3. Articular con el despacho y demás áreas del FDLC, así como la entidad cabeza del sector del respectivo proyecto de inversión, para la adecuada formulación del proyecto 2019: La Candelaria participativa 4. Asistir a la administración local en las diferentes reuniones, mesas de trabajo y jornadas en que se le convoque y que contribuyan a la formulación de los procesos asignados. 5. Apoyar la elaboración, revisión y consolidación de las respuestas a requerimientos, peticiones y solicitudes de ciudadanos y entidades de derecho público y/o privado, dentro de los plazos, términos y condiciones establecidos por la normativa vigente. 6.Apoyar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</si>
  <si>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PRESTAR SERVICIOS DE APOYO TÉCNICO AL FONDO DE DESARROLLO LOCAL DE LA CANDELARIA PARA APOYAR LA GESTION DE LOS ASUNTOS RELACIONADOS CON SEGURIDAD CIUDADANA Y CONVIVENCIA EN EL ESPACIO PÚBLICO DE LA LOCALIDAD</t>
  </si>
  <si>
    <t>NUBIA ALEJANDRA TOVAR NUÑEZ</t>
  </si>
  <si>
    <t>CALLE 38 D SUR -72 Q-78</t>
  </si>
  <si>
    <t>alendratovar93@gmail.com</t>
  </si>
  <si>
    <t>FDLC-CPS-093-2021</t>
  </si>
  <si>
    <t>https://www.secop.gov.co/CO1ContractsManagement/Tendering/ProcurementContractEdit/View?docUniqueIdentifier=CO1.PCCNTR.2506227&amp;prevCtxUrl=https%3a%2f%2fwww.secop.gov.co%2fCO1ContractsManagement%2fTendering%2fProcurementContractManagement%2fIndex&amp;prevCtxLbl=Contratos+</t>
  </si>
  <si>
    <t>CO1.PCCNTR.2506227</t>
  </si>
  <si>
    <t>1. Apoyar operativamente los procesos y eventos realizados en la localidad que guarden relación con el manejo del espacio público. 2. Brindar apoyo en la realización de operativos de espacio público, movilidad, IVC a establecimientos de comercio (Diurnos nocturnos y fines de semana) y levantar las respectivas evidencias (actas, fotografía, etc.). 3. Apoyar las actividades tales como clasificación, organización y foliación de los documentos que le sean asignados. 4. Apoyar a los profesionales en la actualización, cargue y manejo de la información en las plataformas requeridas, así en la actualización del repositorio digital documental y bases de datos de los operativos realizados en tema de espacio público y establecimientos de comercio. 5. Apoyar la elaboración, revisión y consolidación de las respuestas a requerimientos, peticiones y solicitudes de ciudadanos y entidades de derecho público y/o privado, dentro de los plazos, términos y condiciones establecidos por la normativa vigente referentes a Espacio Público. 6. Apoyar realizando acompañamiento en la jornadas y eventos de sensibilización a los vendedores informales y tramitar sus solicitudes y requerimientos. 7. Asistir a reuniones de encuentros comunitarios, institucionales y demás que le sean asignadas. 8. Las demás que se le asignen y que surjan de la naturaleza del Contrato.</t>
  </si>
  <si>
    <t>PRESTAR SERVICIOS PROFESIONALES PARA APOYAR AL FONDO DE DESARROLLO LOCAL DE LA CANDELARIA EN EL SEGUIMIENTO Y VISUALIZACION DE LA GESTION REALIZADA, EN DESARROLLO DE LOS PROGRAMAS DE ATENCIÓN Y PROTECCIÓN A LOS ANIMALES EN LA LOCALIDAD</t>
  </si>
  <si>
    <t>NICOLLE SELESTE ROJAS CAMACHO</t>
  </si>
  <si>
    <t>CRA 10 6-90</t>
  </si>
  <si>
    <t>niceroca10@gmail.com</t>
  </si>
  <si>
    <t>FDLC-CPS-094-2021</t>
  </si>
  <si>
    <t>https://www.secop.gov.co/CO1ContractsManagement/Tendering/ProcurementContractEdit/View?docUniqueIdentifier=CO1.PCCNTR.2506174&amp;prevCtxUrl=https%3a%2f%2fwww.secop.gov.co%2fCO1ContractsManagement%2fTendering%2fProcurementContractManagement%2fIndex&amp;prevCtxLbl=Contratos+</t>
  </si>
  <si>
    <t>CO1.PCCNTR.2506174</t>
  </si>
  <si>
    <t>LA CANDELARIA ANIMALISTA:
MEJORES CONDICIONES PARA
LOS ANIMALES</t>
  </si>
  <si>
    <t>DELIO ALCIBIADES LADINO</t>
  </si>
  <si>
    <t>1. Participar activamente en la comunicación y difusión de las diferentes convocatorias de actividades y jornadas con el IDPYBA en el territorio. 2. Asistir y acompañar al consejo de protección y bienestar animal y participar en el diseño de las comunicaciones que desde allí se generen. 3. Apoyar en la coordinación de la identificación de estrategias para visibilizar los resultados de las actividades desarrolladas desde la alcaldía en protección y bienestar animal. 4. Diseñar y ejecutar campañas de adopción responsable de animales de compañía de las proteccionistas y animalistas de la localidad. 5. Apoyar en la comunicación y difusión de las estrategias de identificación de problemáticas, necesidades y aliados en la localidad para la atención de los animales.6. Participar en la estrategia de identificación y registro de animales de manejo especial de la localidad. 7. Apoyar al equipo de protección y bienestar animal de la alcaldía local en todas las actividades que desde allí se programen. 8. Apoyar la consolidación de información periódica que se requiera y hacer seguimiento para dar oportuna respuesta a las solicitudes de la Alcaldía Local de la Candelaria, de entidades, comunidad y entes de control. 9. Asistir a la administración local en las diferentes reuniones, mesas de trabajo y jornadas en que se le convoque. 10. Las demás que se le asignen y que surjan de la naturaleza del Contrato</t>
  </si>
  <si>
    <t>PRESTAR SERVICIOS PROFESIONALES PARA APOYAR EL SEGUIMIENTO JURÍDICO DE LOS PROYECTOS DE INFRAESTRUCTURA Y OBRA, ASÍ COMO LOS DEMÁS ASUNTOS CONTRACTUALES QUE SE REQUIERAN</t>
  </si>
  <si>
    <t>ANDRES FERNANDO PINTO CALDERON</t>
  </si>
  <si>
    <t>calle 57c sur No 77i -60</t>
  </si>
  <si>
    <t>apintoc8@gmail.com</t>
  </si>
  <si>
    <t>FDLC-CPS-095-2021</t>
  </si>
  <si>
    <t>https://www.secop.gov.co/CO1ContractsManagement/Tendering/ProcurementContractEdit/View?docUniqueIdentifier=CO1.PCCNTR.2512902&amp;prevCtxUrl=https%3a%2f%2fwww.secop.gov.co%2fCO1ContractsManagement%2fTendering%2fProcurementContractManagement%2fIndex&amp;prevCtxLbl=Contratos+</t>
  </si>
  <si>
    <t>CO1.PCCNTR.2512902</t>
  </si>
  <si>
    <t>1. Apoyar el seguimiento jurídico a los procesos de obra, malla vial y demás procesos de infraestructura de la entidad. 2. Elaborar los documentos que sean requeridos para la correcta ejecución de los contratos celebrados por el FDLC, tales como: minutas, solicitudes de certificados de disponibilidad y/o registro presupuestal, memorandos, entre otros. 3. Elaborar los documentos necesarios en relación con los permisos o demás requerimientos en materia de infraestructura que deban obtenerse de otras entidades del nivel distrital o nacional, así como realizar el seguimiento de tales trámites. 4. Apoyar la elaboración, revisión y consolidación de las respuestas a requerimientos, peticiones y solicitudes de ciudadanos y entidades de derecho público y/o privado, dentro de los plazos, términos y condiciones establecidos por la normativa vigente. 5. Acompañar y realizar seguimiento jurídico en las diferentes reuniones, mesas de trabajo, visitas técnicas y jornadas en las que se le convoque en el marco del seguimiento a la ejecución y control de los proyectos locales. 6. Apoyar las actividades de contratación y demás actividades requeridas por el apoyo a la supervisión. 7.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8. Todas las demás que sean designadas por la alcaldesa local para la correcta ejecución del contrato...</t>
  </si>
  <si>
    <t>PRESTAR SERVICIOS PROFESIONALES PARA EL SEGUIMIENTO JURÍDICO DE LOS PROYECTOS DE INFRAESTRUCTURA, ASÍ COMO LOS DEMÁS ASUNTOS CONTRACTUALES QUE SE REQUIERAN.</t>
  </si>
  <si>
    <t>JOSE MARIA CONDE AREVALO</t>
  </si>
  <si>
    <t>Calle 51A No. 27 - 55</t>
  </si>
  <si>
    <t>josemcondea@gmail.com</t>
  </si>
  <si>
    <t>FDLC-CPS-096-2021</t>
  </si>
  <si>
    <t>https://www.secop.gov.co/CO1ContractsManagement/Tendering/ProcurementContractEdit/View?docUniqueIdentifier=CO1.PCCNTR.2584807&amp;prevCtxUrl=https%3a%2f%2fwww.secop.gov.co%2fCO1ContractsManagement%2fTendering%2fProcurementContractManagement%2fIndex&amp;prevCtxLbl=Contratos+</t>
  </si>
  <si>
    <t>CO1.PCCNTR.2584807</t>
  </si>
  <si>
    <t xml:space="preserve"> $            33.000.000,00</t>
  </si>
  <si>
    <t>1. Apoyar la coordinación del seguimiento jurídico a los procesos de obra, malla vial y demás procesos de infraestructura de la entidad, generando las alertas que sean necesarias para la adecuada ejecución contractual y manteniendo actualizada la base de datos que para el efecto se disponga. 2. Elaborar los documentos que sean requeridos para la correcta ejecución de los contratos celebrados por el FDLC, tales como: minutas, solicitudes de certificados de disponibilidad y/o registro presupuestal, memorandos, entre otros. 3. Elaborar los documentos necesarios en relación con los permisos o demás requerimientos en materia de infraestructura que deban obtenerse de otras entidades del nivel distrital o nacional, así como realizar el seguimiento de tales trámites. 4. Apoyar la elaboración, revisión y consolidación de las respuestas a requerimientos, peticiones y solicitudes de ciudadanos y entidades de derecho público y/o privado, dentro de los plazos, términos y condiciones establecidos por la normativa vigente. 5. Acompañar y apoyar a realizar seguimiento jurídico en las diferentes reuniones, mesas de trabajo, visitas técnicas y jornadas en las que se le convoque en el marco del seguimiento a la ejecución y control de los proyectos locales. 6. Apoyar la gestión de contratación y demás actividades requeridas por el apoyo a la supervisión según se requiera. 7.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8. Brindar apoyo realizando los procesos contractuales que le sean asignados por la supervisión del contrato, lo que incluye: elaborar o revisar las minutas de contratos y convenios, modificación del contenido de estudios previos, proyectos y pliegos de condiciones definitivos, términos de referencia y demás documentos contractuales requeridos en el marco de los diferentes tipos de procesos contractuales establecidos en la ley, respuestas a las observaciones al proyecto y a los pliegos definitivos de condiciones. 9. Apoyar en la implementación, carga, manejo, validación y actualización de información en las plataformas SECOP I Y SECOP II, así como la recopilación de la información para la actualización de bases que den cuenta del estado de los procesos en curso en la entidad, generando las alertas necesarias para el adecuado manejo de los mismos, y brindando poyo para el oportuno y adecuado registro y reporte de los datos en las plataformas SECOP I y SECOP II por parte de los contratistas y apoyos a la supervisión. 10. Todas las demás que sean designadas por la alcaldesa local para la correcta ejecución del contrato</t>
  </si>
  <si>
    <t>PRESTAR SERVICIOS DE APOYO ADMINISTRATIVO Y ASISTENCIAL AL FONDO DE DESARROLLO LOCAL, EN LOS PROCESOS RELACIONADOS CON LA PARTICIPACION DE LAS JUVENTUDES EN LA LOCALIDAD</t>
  </si>
  <si>
    <t>VALENTINA BELLO FUENTES</t>
  </si>
  <si>
    <t>CALLE 23G #98-66</t>
  </si>
  <si>
    <t>valentina.bc42@gmail.com</t>
  </si>
  <si>
    <t>FDLC-CPS-097-2021</t>
  </si>
  <si>
    <t>https://www.secop.gov.co/CO1ContractsManagement/Tendering/ProcurementContractEdit/View?docUniqueIdentifier=CO1.PCCNTR.2589400&amp;prevCtxUrl=https%3a%2f%2fwww.secop.gov.co%2fCO1ContractsManagement%2fTendering%2fProcurementContractManagement%2fIndex&amp;prevCtxLbl=Contratos+</t>
  </si>
  <si>
    <t>CO1.PCCNTR.2589400</t>
  </si>
  <si>
    <t xml:space="preserve"> $               4.500.000,00</t>
  </si>
  <si>
    <t>MONICA ANDREA LEAL</t>
  </si>
  <si>
    <t>1. Apoyar operativamente los procesos y eventos de participación ciudadana, especialmente los proceso relacionados con la participación de las juventudes en la localidad. 2. Apoyar a los profesionales en la actualización, cargue y manejo de la información en las plataformas requeridas, así en la actualización del repositorio digital documental y bases de datos de los proyectos de participación a cargo del fondo de desarrollo local. 3. Apoyar las actividades de tipo asistencial tales como clasificación, organización y foliación de los documentos que le sean asignados. 4. Apoyar la realización de eventos ciudadanos y/o comunitarios que le sean designados. 5. Apoyar en el trámite y respuesta de los requerimientos y peticiones relacionados con los temas de participación que se requieran. 6. Asistir a las reuniones que se le cite con la puntualidad requerida por parte del fondo. 7. Efectuar acompañamiento al Supervisor del Contrato en actividades que desarrolle el Fondo relacionadas con los Procesos y prácticas organizativas de las y los jóvenes de la localidad.. 8. Las demás que se le asignen y que surjan de la naturaleza del Contrato</t>
  </si>
  <si>
    <t>NO APLICA</t>
  </si>
  <si>
    <t>CONTRATAR LOS SERVICIOS DE UN OPERADOR QUE REALICE TALLERES DE FORMACIÓN EMPRESARIAL Y UNA FERIA EMPRESARIAL PARA EMPRENDIMIENTOS Y/O MIPYMES DE LA POBLACIÓN AFRODESCENDIENTE DE LA LOCALIDAD DE LA CANDELARIA</t>
  </si>
  <si>
    <t>JORGE MONTERROZA</t>
  </si>
  <si>
    <t>CLL 165 No 55 A 81</t>
  </si>
  <si>
    <t>produccioneshoreb.2020@gmail.com</t>
  </si>
  <si>
    <t xml:space="preserve">
FDLC-IMC-001-2021</t>
  </si>
  <si>
    <t>https://www.secop.gov.co/CO1ContractsManagement/Tendering/ProcurementContractEdit/View?docUniqueIdentifier=CO1.PCCNTR.2590307&amp;prevCtxUrl=https%3a%2f%2fwww.secop.gov.co%2fCO1ContractsManagement%2fTendering%2fProcurementContractManagement%2fIndex&amp;prevCtxLbl=Contratos+</t>
  </si>
  <si>
    <t>CO1.PCCNTR.2590307</t>
  </si>
  <si>
    <t>LA CANDELARIA PRODUCTIVA Y
RESILIENTE</t>
  </si>
  <si>
    <t>JORGE ELIECER GARCIA NEVA</t>
  </si>
  <si>
    <t>1. Prestar los servicios de capacitación mediante la ejecución de dos talleres, una feria
empresarial con el talento humano debidamente capacitado y la logística requerida.
2. Poner a disposición Fondo de desarrollo local de la Candelaria el personal idóneo
requerido para garantizar la correcta y oportuna ejecución de las actividades
previstas en el marco del presente contrato.
3. Suministrar las actividades y servicios de logística para la realización de eventos,
campañas y demás actividades que requiera el Fondo de desarrollo local de la
candelaria, de acuerdo a los requerimientos realizados por el supervisor del contrato
y conforme con las especificaciones establecidas en el presente estudio previo.
4. Instalar la logística necesaria para el desarrollo del contrato, la cual deberá estar
instalada y en funcionamiento por lo menos dos horas antes de la hora programada
para el inicio de cada actividad.
5. El contratista deberá contar con la disponibilidad de equipos y bienes, para corregir
cualquier falla técnica que se presente.
6. Para la Selección del lugar o espacio donde se desarrollan las actividades de talleres
y feria empresarial, deberá mediar aprobación del Supervisor del contrato.
7. Garantizar que los bienes y servicios para la ejecución del contrato cumplen con las
especificaciones del estudio previo con las condiciones de seguridad pertinentes,
para evitar daños o lesiones a terceros.
8. Poner a disposición Fondo de desarrollo local de la Candelaria las ayudas
audiovisuales y sonido en óptimas condiciones de uso de acuerdo con las
especificaciones contempladas en el presente estudio previo y a los requerimientos
realizados por el supervisor.
9. Garantizar mínimo un COORDINADOR GENERAL idóneo de acuerdo con lo
indicado en el presente estudio previo, para atender los requerimientos que se
presenten durante la realización del objeto del contrato. 10. Presentar para el servicio de alimentos preparados (refrigerios), mínimo tres (3)
opciones de menú con la debida antelación a la realización del evento, para la
correspondiente aprobación del supervisor del contrato, garantizando las
condiciones de manejo de alimentos y salubridad.
11. Garantizar la calidad de los insumos utilizados para la preparación de los alimentos
(fechas de vencimiento y ser aptos para el consumo). Los implementos utilizados
para su empaque deben ser ambientalmente amigables (no desechables, no
plásticos, entre otros).
12. Realizar el montaje y desmontaje de elementos e insumos que le sean requeridos
para 'la realización del objeto contractual.
13. Dirigir, adecuar y disponer el espacio o lugar requerido para el desarrollo de los
eventos y actividades del objeto del presente contrato, así como el traslado de
elementos logísticos.
14. Garantizar que los vehículos que se dispongan para la ejecución del contrato cuenten
con los debidos documentos como soat, revisión tecnicomecanica vigente y pólizas
de responsabilidad civil extracontractual vigente.
15. El contratista deberá cumplir con el pago de salarios u honorarios del personal que
utilice para la ejecución del contrato, con observancia de las normas laborales.
16. Garantizar que el lugar que se utilice para la ejecución del evento, cumpla con las
regulaciones, condiciones y protocolos de seguridad para las personas asistentes,
incluyendo símbolos y señales de seguridad, medios de evacuación en caso de
emergencias y demás qué se encuentren regulados por los órganos competentes.
17. Garantizar que los lugares de realización del evento cumplan con las condiciones
sanitarias y ambientales, incluyendo el suministro dé elementos de aseo de acuerdo
a lo solicitado en la presente contratación.
18. Prestar de manera oportuna, satisfactoria y puntal los servicios requeridos el fondo
de desarrollo local de la Candelaria, para la ejecución del presente contrató.
19. Ejecutar cabalmente los Talleres sobre la cultura afro, Mipymes y su presencia en la
Localidad de La Candelaria de acuerdo a los parámetros señalados en los estudios
previos y la propuesta presentada.
20. Coordinar satisfactoriamente los procesos en gastronomía para treinta (30)
personas directas Afro descendientes quienes darán a conocer 200 muestras de
acuerdo a los parámetros señalados en los estudios previos y la propuesta
presentada.
21. Cumplir a cabalidad con los requerimientos técnicos, de espacio, materiales y
logística para cada uno de los eventos a realizar según los lineamientos del presente
documento de Estudios Previos.
22. Cumplir a cabalidad con el objeto del contrato, de acuerdo con las condiciones,
requisitos y obligaciones generales y específicas, contenidos en los estudios previos
y la propuesta presentada.
23. Cumplir a cabalidad el objeto del contrato dentro del plazo pactado, de acuerdo al
acta de inicio que se suscriba entre el Fondo de Desarrollo Local de La Candelaria y
el contratista.
24. Cumplir con las condiciones técnicas, administrativas, jurídicas, financieras,
económicas y comerciales exigidas en los estudios previos. 25. Entregar los productos y/o prestar los servicios comprendidos en el contrato con
óptima calidad de acuerdo con las especificaciones contenidas en el presente
estudio previo.
26. Asistir permanentemente a cada uno de los procesos que se deriven para el
cumplimiento del objeto contractual.
27. Elaborar el cronograma de ejecución y plan de trabajo con discriminación de las
actividades a desarrollar y presentarlo para la aprobación del supervisor del contrato,
dejando constancia de ello y siguiendo los lineamientos del presente Estudio Previo.
28. Las demás que le sean propias por razón del objeto y la naturaleza del contrato, de
conformidad con la buena práctica comercial.</t>
  </si>
  <si>
    <t>ADQUISICIÓN DEL SERVICIO DE MANTENIMIENTO PREVENTIVO Y CORRECTIVO INTEGRAL CON SUMINISTRO DE REPUESTOS Y MANO DE OBRA PARA EL VEHÍCULO NISSAN X-TRAIL QUE HACE PARTE DEL PARQUE AUTOMOTOR DEL FONDO DE DESARROLLO LOCAL DE LA CANDELARIA.</t>
  </si>
  <si>
    <t>EYM COMPANY SAS</t>
  </si>
  <si>
    <t>Calle 15 # 33 -23</t>
  </si>
  <si>
    <t>coordinacionlicitacioneseym@gmail.comV</t>
  </si>
  <si>
    <t>CARLOS ANDRES SUA RAMIREZ</t>
  </si>
  <si>
    <t>FDLC-IMC-002-2021</t>
  </si>
  <si>
    <t>https://www.secop.gov.co/CO1ContractsManagement/Tendering/ProcurementContractEdit/View?docUniqueIdentifier=CO1.PCCNTR.2597211&amp;prevCtxUrl=https%3a%2f%2fwww.secop.gov.co%2fCO1ContractsManagement%2fTendering%2fProcurementContractManagement%2fIndex&amp;prevCtxLbl=Contratos+</t>
  </si>
  <si>
    <t xml:space="preserve">
CO1.PCCNTR.2597211</t>
  </si>
  <si>
    <t>31/12/21 O HASTA AGOTAR EXISTENCIAS</t>
  </si>
  <si>
    <t>131020202030604.</t>
  </si>
  <si>
    <t xml:space="preserve">Servicios de mantenimiento y reparación de maquinaria y equipo de transporte </t>
  </si>
  <si>
    <t>1. Suscribir el acta de inicio del contrato previo cumplimiento de los requisitos de perfeccionamiento y ejecución del contrato.
2. Cumplir con las condiciones técnicas, jurídicas y económicas del contrato.
3. Realizar un diagnóstico inicial, sin costo, sobre las condiciones técnicas y de uso en las que se encuentra el vehículo del Fondo de Desarrollo Local de La Candelaria, previo al inicio de la prestación del servicio de conformidad con procedimiento establecido en el ANEXO TÉCNICO.
4. Entregar al Supervisor del contrato un cronograma propuesto de mantenimiento preventivo sugerido por el fabricante y de acuerdo con el diagnóstico inicial y kilometraje para el vehículo a cargo del Fondo de Desarrollo Local de La Candelaria.
5. Cumplir dentro del plazo estipulado, con el objeto contratado garantizando los servicios de mantenimiento de excelente calidad, con las especificaciones técnicas requeridas por el Fondo de Desarrollo Local de La Candelaria; así mismo, deberá acogerse a la forma de pago y a los descuentos de Ley.
6. Disponer de zonas de trabajo organizadas y demarcadas, que cumplan con las mínimas normas de seguridad y aseo para cada operario y con las normas mínimas en seguridad industrial, acordes con los servicios y trabajos a realizar.
7. Realizar y mantener su capacidad de efectuar los mantenimientos y reparaciones de los componentes de los siguientes sistemas del vehículo: Sistemas de frenos, Sistema motor, Sistema de embrague, Sistema de suspensión delantera, Sistema de  suspensión trasera, Sistema de Transmisión, Sistema de Dirección, Sistema eléctrico y Servicio de soldadura, latonería y pintura. Sin embargo, cualquier necesidad de mantenimiento individual también debe atenderse con la contratación.
8. Contar con personal idóneo y calificado, certificado de acuerdo con los perfiles establecidos como requisitos de talento humano.
9. El proveedor deberá garantizar el servicio de mantenimiento preventivo, correctivo y de reparación, incluido el suministro de insumos, repuestos, piezas y accesorios para el vehículo señalado en el objeto del contrato, así como el servicio de desvare y grúas cuando el vehículo haya sido reparado y esté dentro de la garantía.
10. Suministrar e instalar repuestos nuevos, originales y no remanufacturados que cumplan con los estándares de calidad y su respectiva garantía técnica.
11. Obtener previamente la autorización escrita del supervisor para la realización de la reparación o reemplazo de un repuesto.
12. Ejecutar las obligaciones contractuales en los términos solicitados en el estudio previo, anexo técnico y la oferta presentada
13. Garantizar por el término de seis (6) meses los repuestos por defectos de fábrica o por fatiga del material, incluido el servicio de desvare y grúas.
14. Garantizar la calidad, el valor, cantidad de los bienes y servicios ofrecidos según las condiciones establecidas en el mantenimiento preventivo, correctivo y el suministro de repuestos.
15. Suministrar copia de la autorización por parte del supervisor o apoyo a la supervisión y las facturas de los elementos solicitados durante el período facturado, para adelantar el cobro correspondiente.
16. Llevar una hoja de control (hoja de vida) para el vehículo donde consten los servicios y repuestos suministrados.
17. Suministrar los elementos y/o insumos del servicio de mantenimiento preventivo y correctivo integral con suministro de repuestos y mano de obra para el vehículo automotor, de acuerdo con la propuesta económica presentada.
18. Suministrar los elementos que no estén contemplados dentro de las especificaciones técnicas de acuerdo con el procedimiento establecido en ítems no previstos.
19. Hacer entrega de los elementos suministrados dentro del marco del contrato, al área de Almacén del Fondo de Desarrollo Local de La Alcaldía Local de La Candelaria (cuando aplique).
20. Asumir los gastos de desplazamiento y transporte que demande el personal y los insumos y/o elementos que se requieren para efectuar las reparaciones.
21. Realizar el cambio de los materiales o insumos que presenten defectos o imperfecciones.
22. Cumplir con la adecuada gestión ambiental aplicada a los repuestos objeto de cambio, así como en el almacenamiento y disposición de residuos peligrosos (aceites usados, baterías, elementos y/o envases impregnados con aceites usados).
23. Dar cumplimiento a las políticas de bioseguridad establecidas para el manejo adecuado de la pandemia del coronavirus COVID-19.
24. El área de las instalaciones y los equipos que presten el servicio, deben estar acorde con los requeridos en el presente anexo de los estudios previos y los ofrecidos con la propuesta.       25. Suscribir con el funcionario o contratista delegado del Fondo de Desarrollo Local de La Candelaria -FDLC-, el certificado de cumplimiento de recibido a satisfacción del automotor, indicando los trabajos realizados. En consecuencia, sin el cumplimiento de mencionado requisito no se podrá hacer entrega del vehículo.
26. Recibir y entregar debidamente inventariado el vehículo al cual se le preste los servicios objeto de la presente contratación; inventario que deberá contener la descripción detallada de los elementos del vehículo y el estado de funcionamiento del mismo.
27. Permitir al supervisor o al contratista designado por el FDLC la revisión de los trabajos realizados, quedando el contratista obligado a corregir por garantía bajo su costo el trabajo que no cumpla con las especificaciones de calidad respectivas.
28. Emplear el personal idóneo para la ejecución del contrato, en el marco del cumplimiento de la normatividad laboral o contractual vigente.
29. Presentar la factura de repuestos y mano de obra de acuerdo al valor de la oferta económica y el descuento aprobado.
30. Responder por cualquier daño o perjuicio que por su culpa o la de su personal cause al FDLC y/o terceras personas, comprometidos a reparar de forma inmediata.
31. Prestar el servicio en los horarios establecidos en el anexo técnico de la presente contratación.
32. Mantener dentro de las instalaciones del taller los equipos mínimos exigidos y garantizar la disponibilidad permanente de estos.
33. Una vez entregado el automotor por parte del FDLC al contratista, deberá revisar y enviar un diagnóstico del estado del automotor en un término no superior de doce (12) horas.
34. La garantía mínima de reparación y mano de obra por cada ítem es de cinco mil (5000 Km) kilometros o seis (06) meses, lo primero que ocurra.
35. Suministrar la información necesaria al supervisor del contrato para elaborar el proyecto de acta de liquidación del mismo, dentro de los cuatro (4) meses siguientes a la terminación del contrato, según lo dispuesto en el artículo 11 de la ley 1150 de 2007.
36. Suministrar los soportes al FDLC del cumplimiento de los aportes al sistema de Seguridad Social y parafiscales, expedida por el representante legal y/o revisor fiscal durante la ejecución del contrato y para la suscripcion del acta de liquidación de conformidad con la normatividad vigente. En el caso de contar con personal de prestación de servicios deberá acreditar mediante certificación para cada pago al Supervisor, que estos cumplen con las obligaciones al Sistema Integrado de Seguridad Social.
37. COMPROMISO ANTICORRUPCIÓN.- Con la suscripción del contrato el Contratista se obliga a prestar apoyo a la acción del Estado Colombiano, para fortalecer la transparencia y la responsabilidad de rendir cuentas y en este contexto asume explícitamente entre otros, los siguientes compromisos, sin perjuicio de la obligación de cumplir la Ley Colombiana, especialmente la Ley 1474 de 2011: No ofrecer ni dar dádivas o sobornos, y ninguna otra forma de halago o dádiva a ningún funcionario público en relación con su contrato. No celebrar acuerdos o realizar actos o conductas que tengan por objeto la colusión en el presente proceso contractual. 38. Dar pleno cumplimiento a las especificaciones descritas en el anexo técnico requeridas para la satisfacción del objeto contractual.
39. Las demás que se deriven del objeto contractual.</t>
  </si>
  <si>
    <t>ACUERDO MARCO</t>
  </si>
  <si>
    <t>ORDEN DE COMPRA</t>
  </si>
  <si>
    <t>ADQUIRIR EL SERVICIO DE MANTENIMIENTO PREVENTIVO Y CORRECTIVO INTEGRAL CON SUMINISTRO DE REPUESTOS, MANO DE OBRA Y EL SERVICIO DE REVISIÓN TÉCNICO MECÁNICA Y DE EMISIONES CONTAMINANTES PARA LOS VEHÍCULOS QUE CONFORMAN EL PARQUE AUTOMOTOR DEL FONDO DE DESARROLLO LOCAL DE LA CANDELARIA</t>
  </si>
  <si>
    <t>AUTOSERVICIO MECANICO S.A.S</t>
  </si>
  <si>
    <t>Av. Américas No. 39 – 03/11/17/23</t>
  </si>
  <si>
    <t>licitaciones@autoseerviciomecanico.com</t>
  </si>
  <si>
    <t>ORDEN DE COMPRA 71252</t>
  </si>
  <si>
    <t>https://colombiacompra.gov.co/tienda-virtual-del-estado-colombiano/ordenes-compra/71252</t>
  </si>
  <si>
    <t>6 MESES O HASTA AGOTAR EXISTENCIAS</t>
  </si>
  <si>
    <t>AUTOINVERCOL S.A.</t>
  </si>
  <si>
    <t>AV BOYACA No 22-70</t>
  </si>
  <si>
    <t>espitiagiovanni@gmail.com</t>
  </si>
  <si>
    <t>ORDEN DE COMPRA 71251</t>
  </si>
  <si>
    <t>https://colombiacompra.gov.co/tienda-virtual-del-estado-colombiano/ordenes-compra/71251</t>
  </si>
  <si>
    <t>PRESTAR SERVICIOS PROFESIONALES PARA LA PLANEACIÓN, IMPLEMENTACIÓN Y FORTALECIMIENTO DE PROYECTOS RELACIONADOS CON LAS ACTIVIDADES DEL TURISMO LOCAL, A TRAVÉS DE LA GESTIÓN, ARTICULACIÓN E INTERLOCUCIÓN CON CIUDADANÍA Y ENTIDADES PÚBLICAS Y PRIVADAS</t>
  </si>
  <si>
    <t>MARIA CAMILA CEBALLOS CAICEDO</t>
  </si>
  <si>
    <t>CRA 42 #D15-22</t>
  </si>
  <si>
    <t>camilaceballos7@gmail.com</t>
  </si>
  <si>
    <t>FDLC-CPS-102-2021</t>
  </si>
  <si>
    <t>https://www.secop.gov.co/CO1ContractsManagement/Tendering/ProcurementContractEdit/View?docUniqueIdentifier=CO1.PCCNTR.2672597&amp;prevCtxUrl=https%3a%2f%2fwww.secop.gov.co%2fCO1ContractsManagement%2fTendering%2fProcurementContractManagement%2fIndex&amp;prevCtxLbl=Contratos+</t>
  </si>
  <si>
    <t>CO1.PCCNTR.2672597</t>
  </si>
  <si>
    <t>1. Apoyar en la implementación de estrategias externas con la ciudadanía y entidades públicas y privadas, para el fortalecimiento de temas turísticos en la localidad. 2. Apoyar en la formulación, presentación, seguimiento y evaluación de los proyectos turísticos contemplados en el Plan de Desarrollo Local, conforme las líneas de inversión local, políticas públicas y requerimientos técnicos de cada uno de los sectores distritales, incluyendo la actualización de documentos técnicos de soporte requeridos y seguimiento al cumplimiento de metas. 3. Asistir a la administración local en las diferentes reuniones, mesas de trabajo y jornadas en que se le convoque y que contribuyan a la formulación de los procesos asignados. 4. Apoyar realizando seguimiento a compromisos desprendidos de las reuniones con el IDT, Viceministerio de Industria y Turismo y demás entidades participantes del proceso turístico en la localidad. 5. Apoyar la elaboración, revisión y consolidación de las respuestas a requerimientos, peticiones y solicitudes de ciudadanos y entidades de derecho público y/o privado, dentro de los plazos, términos y condiciones establecidos por la normativa vigente. 6.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7. Todas las demás que sean designadas por la alcaldesa local para la correcta ejecución del contrato.</t>
  </si>
  <si>
    <t>FDLC-CPS-103-2021</t>
  </si>
  <si>
    <t>https://www.secop.gov.co/CO1ContractsManagement/Tendering/ProcurementContractEdit/View?docUniqueIdentifier=CO1.PCCNTR.2673408&amp;prevCtxUrl=https%3a%2f%2fwww.secop.gov.co%2fCO1ContractsManagement%2fTendering%2fProcurementContractManagement%2fIndex&amp;prevCtxLbl=Contratos+</t>
  </si>
  <si>
    <t xml:space="preserve">	CO1.PCCNTR.2673408</t>
  </si>
  <si>
    <t>1. Apoyar las labores relacionadas con la implementación del Subsistema Interno de Gestión Documental y Archivos, así como apoyar la adecuada implementación de los instrumentos archivísticos emitidos por la Secretaria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Efectuar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y de acuerdo con el objeto del contrato...</t>
  </si>
  <si>
    <t xml:space="preserve">	FDLC-CPS-104-2021</t>
  </si>
  <si>
    <t>https://www.secop.gov.co/CO1ContractsManagement/Tendering/ProcurementContractEdit/View?docUniqueIdentifier=CO1.PCCNTR.2676191&amp;prevCtxUrl=https%3a%2f%2fwww.secop.gov.co%2fCO1ContractsManagement%2fTendering%2fProcurementContractManagement%2fIndex&amp;prevCtxLbl=Contratos+</t>
  </si>
  <si>
    <t xml:space="preserve">	CO1.PCCNTR.2676191</t>
  </si>
  <si>
    <t>1. Apoyar al Despacho en la realización de los trámites necesarios para atender a la comunidad
en general y direccionar sus solicitudes verbales o escritas para su respuesta y solución de acuerdo a las competencias del FDLC.
2. Levantar actas, elaborar cartas, memorandos, oficios y demás documentos que emita directamente el Despacho, así como el
seguimiento y envío oportuno de los documentos y correspondencia en general que le encomiende el FDLC. 3. Apoyar las
actividades de clasificación, organización y foliación de los documentos que le sean asignados, observando y acatando el
cumplimiento de las normas archivísticas correspondientes. 4. Apoyar la elaboración de las respuestas a la correspondencia
ingresada por el Sistema de Gestión Documental ORFEO; al igual que tramitar respuesta a las quejas y reclamos de la ciudadanía;
garantizando el cumplimiento de los términos legales para el trámite de respuesta que le ha sido asignada. 5. Realizar
acompañamiento a la Alcaldesa Local en las actividades en las cuales se requiera apoyo asistencial. 6. Agendar las audiencias,
reuniones, eventos y demás compromisos oficiales que la Alcaldesa Local deba atender, de acuerdo con las instrucciones
impartidas, manteniendo actualizada la agenda. 7. Asistir a las reuniones que se le cite con la puntualidad requerida. 8. Todas las
demás que sean designadas para la correcta ejecución del contrato</t>
  </si>
  <si>
    <t>RAFAEL LEONARDO OLMOS ROMERO</t>
  </si>
  <si>
    <t>carrera 12 n 144-48</t>
  </si>
  <si>
    <t>rafleonard@hotmail.com</t>
  </si>
  <si>
    <t>RAFALE LEONARDO OLMOS ROMERO</t>
  </si>
  <si>
    <t>FDLC-CPS-105-2021</t>
  </si>
  <si>
    <t>https://www.secop.gov.co/CO1ContractsManagement/Tendering/ProcurementContractEdit/View?docUniqueIdentifier=CO1.PCCNTR.2711773&amp;prevCtxUrl=https%3a%2f%2fwww.secop.gov.co%2fCO1ContractsManagement%2fTendering%2fProcurementContractManagement%2fIndex&amp;prevCtxLbl=Contratos+</t>
  </si>
  <si>
    <t>CO1.PCCNTR.2711773</t>
  </si>
  <si>
    <t>1. Elaborar los análisis y/o estudios técnicos
que sean requeridos para la ejecución de los proyectos de obra, malla vial y demás relacionada con infraestructura en la entidad.
2. Elaborar estimaciones de costos, análisis de precios unitarios, y presupuestos relacionados con los proyectos de obra, malla
vial y demás relacionada con infraestructura en la entidad. 3. Brindar apoyo para realizar las visitas técnicas que le sean requeridas
para la adecuada supervisión y seguimiento de los contratos de obra, malla vial y demás relacionada con infraestructura en la
entidad, así como asistir a las diferentes reuniones, mesas de trabajo y jornadas en que se le convoque. 4.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5. Proyectar y custodiar las respectivas actas y documentos que se
suscriban durante la ejecución de los contratos asignados para su supervisión, manteniendo actualizada la base de datos que para
el efecto se disponga. 6. Brindar apoyo para revisar, conceptuar, y someter a consideración de FDLC las modificaciones, adiciones,
suspensiones, reclamaciones, y cualquier novedad que se presenta en los contratos asignados a supervisión. 7. Emitir concepto
técnico sobre los asuntos que le sean requeridos por la alcaldesa local. 8. Apoyar la elaboración, revisión y consolidación de las
respuestas a requerimientos, peticiones y solicitudes de ciudadanos y entidades de derecho público y/o privado, dentro de los
plazos, términos y condiciones establecidos por la normativa vigente. 9. Todas las demás que sean designadas por la alcaldesa
local para la correcta ejecución del contrato</t>
  </si>
  <si>
    <t>MENOR CUANTIA</t>
  </si>
  <si>
    <t>PRESTAR SERVICIOS PARA FORTALECER LAS ORGANIZACIONES SOCIALES, COMUNALES E INSTANCIAS DE PARTICIPACIÓN DE LA LOCALIDAD DE LA CANDELARIA CON FUNDAMENTO EN EL PROYECTO N 2019 DENOMÍNADO “LA CANDELARIA PARTICIPATIVA”</t>
  </si>
  <si>
    <t>FUNDACION G3</t>
  </si>
  <si>
    <t>Calle 12C No 8 - 79 Oficina 703</t>
  </si>
  <si>
    <t>fundaciong3@gmail.com</t>
  </si>
  <si>
    <t>Daniel Eduardo López Ferrer</t>
  </si>
  <si>
    <t>FDLC-CPS-106-2021</t>
  </si>
  <si>
    <t>https://www.secop.gov.co/CO1ContractsManagement/Tendering/ProcurementContractEdit/Update?ProfileName=CCE-06-Seleccion_Abreviada_Menor_Cuantia&amp;PPI=CO1.PPI.13814650&amp;DocUniqueName=ContratoDeCompra&amp;DocTypeName=NextWay.Entities.Marketplace.Tendering.ProcurementContract&amp;ProfileVersion=8&amp;DocUniqueIdentifier=CO1.PCCNTR.2709210&amp;prevCtxUrl=https%3a%2f%2fwww.secop.gov.co%2fCO1ContractsManagement%2fTendering%2fProcurementContractManagement%2fIndex&amp;prevCtxLbl=Contratos+</t>
  </si>
  <si>
    <t>CO1.PCCNTR.2709210</t>
  </si>
  <si>
    <t>1. Cumplir con los términos de
ejecución establecida en el contrato y el anexo técnico para su desarrollo.
2.Suministrar los elementos y servicios necesarios para realizar las diferentes
actividades en donde se requieran cumpliendo los parámetros y especificaciones
técnicas señaladas en el presente contrato, en el lugar indicado por el supervisor
y/o apoyo a la supervisión. 3. Informar al supervisor del proyecto de cualquier
anomalía presentada, en cualquier etapa del proceso. 4. Asumir el valor del empaque, transporte, recurso humano y demás costos en los que incurra para el
cumplimiento del presente objeto contractual, especificaciones técnicas y
obligaciones. 5. Realizar la gestión logística para garantizar la convocatoria a las actividades contempladas dentro del proyecto. 6. Las demás Obligaciones que por la esencia y naturaleza del presente contrato y que resulten necesarias para su desarrollo y establecidas en el capítulo 2 del presente estudio previo y en el anexo técnico. 7. Asistir a las sesiones de la Junta Administradora Local a que sean
citados con el fin de informar acerca de las actividades del Contrato. 8. Entregar
de manera digital los resultados, bases de datos de beneficiaros y documentos
que arroje la ejecución del proyecto atendiendo a los parámetros y formatos
establecidos en el presente estudio previo 9. Enviar a la Oficina de Prensa de la
Alcaldía Local de La Candelaria todas las piezas publicitarias del Contrato para su
respectiva aprobación; cada pieza debe ser entregada como mínimo diez (10) días
antes de la realización del evento o de la actividad que se pretende realizar. 10.
Contratar el personal idóneo para la realización de las actividades administrativas,
operativas y logísticas que requiere el contrato, tales como: el coordinador,
profesional de apoyo, auxiliar administrativo y el personal de inscripciones de
conformidad con lo establecido en el estudio previo. 11. El contratista deberá presentar ante el Comité de Seguimiento estudio de mercado con la relación de
los elementos que serán financiados para cada Iniciativa Ciudadana seleccionada;
garantizando, que los valores de estos elementos sean acordes a los precios de
mercado, las variables económicas y a la realidad del sector económico al cual
pertenece cada ítem. 12. Presentar un informe final de la ejecución del contrato con sus respectivos soportes (físicos y/o digitales). 13. Prestar apoyo al fondo de desarrollo local de La Candelaria para resolver las peticiones y reclamos de las
comunidades, de las autoridades, y/o de los entes de control cuando así lo  soliciten. 14. Las demás que sean origen del presente proyecto, de conformidad
con el Anexo Técnico, el cual hace parte integral del contrato</t>
  </si>
  <si>
    <t xml:space="preserve">	PRESTAR SERVICIOS DE ESTERILIZACION Y ATENCION EN BRIGADAS Y URGENCIAS MEDICAS VETERINARIAS A LOS CANINOS Y FELINOS VULNERABLES DE LA LOCALIDAD DE LA CANDELARIA CONFORME AL PROYECTO DE INVERSION NÚMERO 1704 LA CANDELARIA ANIMALISTA</t>
  </si>
  <si>
    <t>FUNDACION ECODES</t>
  </si>
  <si>
    <t>AVENIDA 43 SUR # 82C - 07</t>
  </si>
  <si>
    <t>ecodesfundacion@gmail.com</t>
  </si>
  <si>
    <t>LEIDY CAROLINA CRISTANCHO MARQUEZ</t>
  </si>
  <si>
    <t>FDLC-SAMC-004-2021</t>
  </si>
  <si>
    <t>https://www.secop.gov.co/CO1ContractsManagement/Tendering/ProcurementContractEdit/View?docUniqueIdentifier=CO1.PCCNTR.2711335&amp;prevCtxUrl=https%3a%2f%2fwww.secop.gov.co%2fCO1ContractsManagement%2fTendering%2fProcurementContractManagement%2fIndex&amp;prevCtxLbl=Contratos+</t>
  </si>
  <si>
    <t>CO1.PCCNTR.2711335</t>
  </si>
  <si>
    <t>DELIO LADINO PEÑA</t>
  </si>
  <si>
    <t xml:space="preserve">1. Cumplir con las condiciones técnicas, administrativas, jurídicas, financieras, económicas y comerciales exigidas en el anexo técnico y demás presentadas en la propuesta. 2. El contratista entregara el plan de trabajo, metodología y cronograma de trabajo basado en lo dispuesto en el anexo técnico de acuerdo con la fecha del acta de inicio, que incluya el cronograma de actividades tipo diagrama de Gantt distribuido Semanalmente, el cual debe incluir las actividades de manera puntual y específica,  describiendo claramente las fechas y el porcentaje (%) que representa  cada actividad sobre el avance del contrato, así como el acumulado de la ejecución. La presentación
se debe estructurar manteniendo una secuencia lógica y estar ajustada al plazo de ejecución, indicando claramente tiempo de ejecución, personal  responsable de cada actividad. 3. El contratista deberá realizar presentaciones públicas tal como se señala en el anexo técnico y según indicaciones de la supervisión del contrato. 4. Dar cumplimiento a lo especificado en el anexo técnico. 5. El contratista entregará informes mensuales en físico y en magnético que den cuenta del avance en la
ejecución técnica, operativa y financiera del contrato y un informe final de ejecución. Deben corresponder al plan de acción entregado e indicar el contrato. 6. Realizar la convocatoria teniendo de conformidad al anexo técnico y el estudio previo. 7. Realizar la actualización de la caracterización de los animales de compañía de la localidad como insumo de planeación y documentación de acciones en protección y bienestar animal. 8. El contratista deberá informar oportunamente acerca de los factores que puedan interrumpir el cronograma y el buen desarrollo de las actividades y proponer
alternativas de solución, las cuales tendrán que contar con el aval de la interventoría y/o supervisión y ser aprobadas por la Alcaldía Local. 9. Realizar la digitalización de la información obtenida de cada uno de los pacientes atendidos dentro del desarrollo del proyecto. 10. El contratista debe garantizar la adecuada gestión de los residuos generados tanto convencionales como peligrosos durante los eventos; por lo cual debe proporcionar elementos señalizados para su almacenamiento en el área que se desarrollará el evento y así como efectuar el adecuado aprovechamiento o disposición final de los mismos. 11. Cumplir a cabalidad el componente de buenas prácticas ambientales. 12. Reemplazar las Unidades Móviles Quirúrgicas (UMQ) cuando por cualquier circunstancia no se pueda continuar prestando el servicio de esterilización en estas, según concepto del supervisor y/o apoyo a la supervisión del contrato, en un término no mayor a quince (15) días calendarios desde su solicitud. 13. Garantizar que los insumos, instrumentos, implementos, medicamentos, y en general, todos los elementos utilizados para la prestación del servicio se encuentren en óptimas condiciones; no se encuentren vencidos y sean los indicados; además que sean utilizados de la manera adecuada con calidad ética y profesional, cumpliendo con las normas vigentes que rigen el tema. 14. Practicar los procedimientos veterinarios apropiados acorde a cada situación presentada por cada animal, haciendo aplicación oportuna de la metodología, equipos, instalaciones, medicamentos, materias primas y todos los elementos dotacionales requeridos. 15. Dar cumplimiento a la normatividad
vigente en materia de manejo y disposición de residuos de distintas tipologías, para lo cual deberá ser anexado copia del certificado de disposición final cuando estos se requieran. 16. Entregar el formato de registro y las historias clínicas físicas por cada animal esterilizado en la fecha pactada por el supervisor y/o el apoyo a la supervisión. 17. Las Unidades Móviles Quirúrgicas (UMQ) deben tener identificación exterior, esta  se realizará de acuerdo con las indicaciones, medidas, tamaños y diseños de la Alcaldía Local. 18. Participar en todas las reuniones convocadas por el supervisor y/o apoyo a la supervisión del contrato. 19. Suministrar los bienes y servicios solicitados por la  Entidad en la cantidad y especificaciones requeridas. 20. El Contratista deberá prestar el servicio en los lugares que la Entidad le indique, realizando para ello el  procedimiento descrito en el anexo técnico. 21. Realizar las gestiones ante las entidades e instancias para la realización oportuna según cronograma de los eventos aprobados por el supervisor o apoyo a la supervisión. 22. Efectuar y entregar en
medios impreso y magnético el levantamiento del material fotográfico y/o fílmico, bases de datos, actas, listados de asistencia y demás donde se evidencie entre otras cosas, asistentes, desarrollo de actividades, entrega de materiales y cumplimiento de actividades. El material físico debe ser entregado impreso por ambas caras del papel y en los formatos que le indique el supervisor o el apoyo a la supervisión. 23. Entregar los informes requeridos por la supervisión y/o apoyo a la supervisión que se generen en la ejecución del contrato. 24. Las demás inherentes a la naturaleza del contrato y, las que sean pactadas por las partes por muto acuerdo. 25. El contratista deberá dar
cumplimiento a los criterios ambientales establecidos en la guía verde de contratación y demás criterios ambientales contemplados en las especificaciones.actividades, entrega de materiales y cumplimiento de actividades. El material físico debe ser
entregado impreso por ambas caras del papel y en los formatos que le indique el supervisor o el apoyo a la supervisión. </t>
  </si>
  <si>
    <t>Prestar el servicio demantenimiento preventivo y correctivo, incluyendo repuestos, para las impresoras, fotocopiadoras, sistema ininterrumpido de potencia (ups), aire acondicionado y plotter de propiedad del fondo de desarrollo local de la Alcaldía Local de la Candelaria</t>
  </si>
  <si>
    <t>JAMES RIVEROS TELLEZ</t>
  </si>
  <si>
    <t>carrera 12 No 23-41 local 101</t>
  </si>
  <si>
    <t>jamesri30@gmail.com</t>
  </si>
  <si>
    <t>FDLC-IMC-003-2021</t>
  </si>
  <si>
    <t>https://www.secop.gov.co/CO1ContractsManagement/Tendering/ProcurementContractEdit/View?docUniqueIdentifier=CO1.PCCNTR.2719871&amp;prevCtxUrl=https%3a%2f%2fwww.secop.gov.co%2fCO1ContractsManagement%2fTendering%2fProcurementContractManagement%2fIndex&amp;prevCtxLbl=Contratos+</t>
  </si>
  <si>
    <t>CO1.PCCNTR.2719871</t>
  </si>
  <si>
    <t>131020202030603.</t>
  </si>
  <si>
    <t>Servicios de mantenimiento y
reparación de computadores y
equipo periférico</t>
  </si>
  <si>
    <t xml:space="preserve">1.	Realizar las acciones pertinentes para la disposición final de los residuos ordinarios y peligrosos generados en la prestación del servicio, teniendo en cuenta Garantizar la disponibilidad de tiempo y hacer la entrega que se realice de acuerdo a los protocolos de seguridad pertinentes para la disposición de los mismos.
2.	El contratista deberá cumplir, dentro el plazo estipulado con el objeto contratado garantizando el servicio de mantenimiento de excelente calidad para los equipos, con las especificaciones técnicas requeridas por el Fondo de Desarrollo Local de la Candelaria; así como deberá acogerse a la forma de pago y a los descuentos de ley.
3.	Se requiere que el oferente favorecido utilice personal técnico calificado por una entidad que acredite el conocimiento en mantenimiento de equipos de impresora, UPS, y plotter.
4.	El proveedor deberá garantizar el servicio de mantenimiento preventivo, correctivo y reparación, incluido el suministro de insumo, repuesto, para impresoras, fotocopiadoras, sistema ininterrumpido de potencia (UPS) y plotter.
5.	Se requiere que los repuestos utilizados por el oferente favorecido sean nuevos y originales (se aceptan repuestos homologados con la debida aprobación de la entidad contratante), no se aceptan repuestos de segunda o remano facturado.
6.	Los servicios ofertados deberán ser atendidos en la Alcaldía Local de la Candelaria en la Cra 5 No. 12C – 40 de Bogotá, D.C. en el evento de requerirse la utilización de otro sitio por la complejidad de mantenimiento o por el requerimiento de alguna maquina o equipo de alta tecnología, podrá el contratista recurrir a otro centro de mayor tecnología, bajo se responsabilidad u costos.
7.	El contratista deberá garantizar la prestación de servicio con disponibilidad de atención las 24 horas de lunes a sábado.
8.	Garantizar el término de seis (6) meses los repuestos por defectos de fábrica o por fatiga del material, incluido el servicio de instalación y grúas.
9.	Garantizar la calidad, el valor, cantidad de los bienes y servicios en los plazos establecidos.
10.	Suministrar copia de la autorización por parte del supervisor y las facturas de los elementos solicitados durante el periodo facturado, para adelantar el cobro correspondiente. 11.	Suministrar al FDLC los elementos descritos en el catálogo de productos, garantizando elementos nuevos y de primera calidad de acuerdo a las especificaciones técnicas mínimas exigidas en el estudio previo y aceptadas por el FDLC, en las cantidades solicitadas; so pena de rechazo por parte de la Entidad; caso en el cual, deberá el contratista asumir los costos de los nuevos insumos y/o elementos a utilizar. Con lo anterior el supervisor dentro del contrato podrá hacer devoluciones y deberá reemplazar sin costo alguno, en un término no mayor de doce (12) horas hábiles contadas a partir de la notificación al ejecutivo de cuentas sobre la anomalía presentada.
12.	Asumir los costos de desplazamiento que demande la ejecución del contrato, por ningún motivo el Fondo de Desarrollo Local de La Candelaria asumirá costos adicionales al valor estipulado.
13.	Entregar los bienes y/o elementos requeridos por la Alcaldía Local de La Candelaria con óptima calidad, originales, nuevos y que cuenten con la respectiva garantía de los fabricantes.
14.	Suministrar elementos y/o insumos del servicio de mantenimiento preventivo y correctivo integral con suministros de repuestos y mano de obra para todos los equipos, de acuerdo a la propuesta económica presentada.
15.	Suministrar los elementos que no estén contemplados dentro de las especificaciones técnicas de acuerdo al procedimiento establecido en el anexo técnico
16.	Hacer entrega de los elementos suministrados al Almacén de la Alcaldía Local de La Candelaria en el marco del contrato.
17.	El contratista debe proporcionar 2 técnicos en sistemas y/o, como mínimo un año de experiencia en actividades de mantenimiento preventivo y correctivo, se entiende incluido en el valor del contrato
18.	Asumir los gastos de desplazamiento y transporte que demande el personal y los insumos y/o elementos que se requieren para efectuar los mantenimientos a los equipos.
19.	Realizar el cambio de los materiales o insumos que presenten defectos o imperfecciones.
20.	Cumplir con la totalidad de lo descrito en el anexo técnico.
21.	Las demás que le sean propias por razón del objeto y la naturaleza del contrato, de conformidad con la buena práctica comercial.
22.	Cumplir con el objeto del presente contrato con plena autonomía técnica y administrativa y bajo su propia responsabilidad.
23.	Coordinar con el Supervisor del contrato del Fondo de Desarrollo Local de La Candelaria la correcta y adecuada entrega de bienes y/o elementos.
24.	Brindar atención y respuesta oportuna a los requerimientos de servicios, solicitudes y reclamaciones que formule el Fondo de Desarrollo Local de La Candelaria.
25.	Informar al Fondo de Desarrollo Local de La Candelaria cualquier anomalía, irregularidad e imprevisto que se presente con la prestación del servicio. 26.	Dar cumplimiento a la GUÍA VERDE DE CONTRATACIÓN de la entidad y la normatividad ambiental, aplicando los criterios según lo establecido.
27.	Suscribir los documentos necesarios y solicitados por la entidad con el objeto de llevar el control y pagos respectivos.
</t>
  </si>
  <si>
    <t xml:space="preserve">	PRESTAR SERVICIOS TÉCNICOS PARA APOYAR AL FONDO DE DESARROLLO LOCAL DE LA CANDELARIA EN LAS TAREAS OPERATIVAS DE CARÁCTER ARCHIVÍSTICO DESARROLLADAS, PARA GARANTIZAR LA APLICACIÓN CORRECTA DE LOS PROCEDIMIENTOS TÉCNICOS</t>
  </si>
  <si>
    <t xml:space="preserve">	FDLC-CPS-109-2021</t>
  </si>
  <si>
    <t>https://www.secop.gov.co/CO1ContractsManagement/Tendering/ProcurementContractEdit/View?docUniqueIdentifier=CO1.PCCNTR.2745598&amp;prevCtxUrl=https%3a%2f%2fwww.secop.gov.co%3a443%2fCO1ContractsManagement%2fTendering%2fProcurementContractManagement%2fIndex&amp;prevCtxLbl=Contratos+</t>
  </si>
  <si>
    <t>CO1.PCCNTR.2745598</t>
  </si>
  <si>
    <t>4 MESES 23 DIAS</t>
  </si>
  <si>
    <t>$3.099.000,00</t>
  </si>
  <si>
    <t xml:space="preserve"> 1. Apoyar las labores  relacionadas con la implementación del Subsistema Interno de Gestión
Documental y Archivos, así como apoyar la adecuada implementación de los instrumentos archivísticos emitidos por la Secretaria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Efectuar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y de acuerdo con el objeto del contrato</t>
  </si>
  <si>
    <t>PRESTAR SERVICIOS PROFESIONALES COMO ABOGADO DE APOYO A LA IDENTIFICACIÓN, ANÁLISIS, REPARTO Y SEGUIMIENTO DE EXPEDIENTES PROCESALES EN EL ÁREA DE GESTIÓN POLICIVA DE LA ALCALDÍA LOCAL DE LA CANDELARI</t>
  </si>
  <si>
    <t>FDLC-CPS-110-2021</t>
  </si>
  <si>
    <t>https://www.secop.gov.co/CO1ContractsManagement/Tendering/ProcurementContractEdit/View?docUniqueIdentifier=CO1.PCCNTR.2750083&amp;prevCtxUrl=https%3a%2f%2fwww.secop.gov.co%2fCO1ContractsManagement%2fTendering%2fProcurementContractManagement%2fIndex&amp;prevCtxLbl=Contratos+</t>
  </si>
  <si>
    <t>CO1.PCCNTR.2750083</t>
  </si>
  <si>
    <t xml:space="preserve">1. Apoyar en el área de gestión policiva de la Alcaldía Local, realizando la identificación, análisis, reparto y seguimiento de expedientes. 2. Apoyar al Profesional Especializado del área de Gestión policiva código 222-24, en todas las funciones y actuaciones profesionales que se derivan de la misma y le sean asignadas por el Alcalde Local. 3. Brindar apoyo para realizar el estudio y sustanciación de los procesos asignados en temas relacionados con ocupación indebida del espacio público, actividad económica e infracción al
régimen de obras y urbanismo. 4. Dar impulso procesal a las demás actuaciones administrativas relativas a entidades tales como: policía, entes de control, DADEP, IPES, IDPAC, entre otros, que se adelantan en el área de gestión policiva y jurídica. 5. Apoyar
todos los eventos institucionales a los que sea convocado. 6. Apoyar la supervisión de contratos o convenios relacionados con el área policiva que le sean asignados por el Alcalde o Alcadesa Local, conforme a lo establecido en el Manual de Supervisión e
Interventoría de la Secretaria Distrital de Gobierno, y presentar los informes correspondientes durante la ejecución y hasta la liquidación de los mismos. 7. Acompañar al Alcalde(sa) Local en los operativos de Inspección, Vigilancia y Control ( IVC) en materia de seguridad, tranquilidad, ambiente y recursos naturales, actividad económica, urbanismo, espacio público y libertad de circulación, conforme con las instrucciones que éstos le impartan y los lineamientos distritales, en el marco de las normas vigentes. 8. Asistir a las reuniones, comités, capacitaciones, entre otros y hacer parte de los comités que le delegue el Alcalde Local evidenciando la participación en las mismas. 9. Apoyar en los cronogramas y/o programaciones de los operativos de IVC de conformidad con los lineamientos que establezca el Alcalde Local y la Dirección de Gestión Policiva de la Secretaria de Gobierno. 10. Apoyar en la proyección de respuesta a los diferentes requerimiento, peticiones o solicitudes interpuestas por los entes de control (Procuraduría, Veeduría, Contraloría, Personería, entre otros), corporaciones públicas y/o la comunidad en general, que le
sean asignados. 11. Apoyar en la proyección y respuesta de las acciones de tutela, de grupo, populares y demás trámites necesarios para garantizar la efectiva defensa judicial de la Alcaldía Local. 12. Solicitar y consolidar la información de los expedientes activos pertenecientes al área policiva. 13. Coordinar plan de trabajo del área policiva, con el fin de dar cumplimiento
a los planes asociados al área solicitados por la Secretaria de Gobierno, así como para la toma de decisiones. 14. Brindar apoyo
para realizar control de los expedientes remitidos al Consejo de Justicia, y en los casos que estos sean devueltos gestionar las
acciones necesarias para darle continuidad a las etapas procesales correspondientes. 15. Las demás que le asigne el Alcalde (sa)
Local y que surjan de la naturaleza del contrato </t>
  </si>
  <si>
    <t>FDLC-CPS-111-2021</t>
  </si>
  <si>
    <t>https://www.secop.gov.co/CO1ContractsManagement/Tendering/ProcurementContractEdit/View?docUniqueIdentifier=CO1.PCCNTR.2750510&amp;prevCtxUrl=https%3a%2f%2fwww.secop.gov.co%2fCO1ContractsManagement%2fTendering%2fProcurementContractManagement%2fIndex&amp;prevCtxLbl=Contratos+</t>
  </si>
  <si>
    <t xml:space="preserve">
CO1.PCCNTR.2750510</t>
  </si>
  <si>
    <t>1. Registrar en una base de
datos la información de las entregas de expedientes a cargo de la Alcaldía Local, con el fin de ser asignados a los abogados del
equipo jurídico que efectúan la depuración y el impulso procesal de los expedientes activos. 2. Actualizar las bases de datos y
registrar en ellas la información que permita el control y seguimiento de los autos, resoluciones, visitas técnicas y memorandos
generados por los abogados del equipo jurídico en materia de actuaciones administrativas, garantizando el trámite oportuno al
interior de la Alcaldía Local. 3. Apoyar todos los procesos administrativos y operacionales que se desarrollen en torno al proyecto
de depuraciones e impulso procesal que se desarrollan en el fondo de desarrollo local. 4. Apoyar el proceso de actualización y/o
cargue en el aplicativo oficial de los documentos, informes, imágenes y anexos relacionados con las actuaciones administrativas
existentes en la Alcaldía Local. 5. Acompañar el proceso de alistamiento de los expedientes que por su trámite deben ser remitidos
al Consejo de Justicia por parte de la Alcaldía Local. 6. Dar correcta atención y orientación a la ciudadanía de manera personal y
telefónica. 7. Apoyar todos los eventos institucionales a los que sea convocado. 8. Asistir a las reuniones, comités, capacitaciones,
entre otros y hacer parte de los comités que le delegue el Alcalde Local evidenciando la participación en las mismas. 9. Apoyar en
la proyección de respuesta a los diferentes requerimientos o solicitudes interpuestas por los entes de control (Procuraduría,
Veeduría, Contraloría, Personería, entre otros), corporaciones públicas y/o la comunidad en general, que le sean asignados por el
apoyo a la supervisión del contrato y/o el Alcalde Local. 10. poyar el proceso de descongestión y reparto de los Comparendos.11.
Las demás que le asigne el Alcalde (sa) Local y que surjan de la naturaleza del contrato</t>
  </si>
  <si>
    <t>PRESTAR SERVICIOS PROFESIONALES ESPECIALIZADOS AL FONDO DE DESARROLLO LOCAL DE LA CANDELARIA EN EL DESPACHO DE LA ALCALDESA LOCAL PARA BRINDAR LINEAMIENTOS JURIDICOS, EVALUAR Y ORIENTAR TEMAS PRIORITARIOS DE LA ENTIDAD</t>
  </si>
  <si>
    <t xml:space="preserve">
FDLC-CPS-112-2021</t>
  </si>
  <si>
    <t>https://www.secop.gov.co/CO1ContractsManagement/Tendering/ProcurementContractEdit/View?docUniqueIdentifier=CO1.PCCNTR.2750388&amp;prevCtxUrl=https%3a%2f%2fwww.secop.gov.co%2fCO1ContractsManagement%2fTendering%2fProcurementContractManagement%2fIndex&amp;prevCtxLbl=Contratos+</t>
  </si>
  <si>
    <t xml:space="preserve">	CO1.PCCNTR.2750388</t>
  </si>
  <si>
    <t>4 MESES 15 DIAS</t>
  </si>
  <si>
    <t>1. Apoyar en la revisión y aprobación de los actos de trámite y/o de fondo, que así requiera cualquiera de las áreas de la Alcaldía Local y/o el Despacho del Alcalde Local. 2. Apoyar la revisión y consolidación de las respuestas a requerimientos, peticiones y solicitudes de ciudadanos y entidades de derecho público y/o privado así como presentación de informes, dentro de los plazos, términos y condiciones establecidos por la normativa vigente. 3. Proyectar
respuesta, apoyar en la revisión, conceptuar, y/o apoyar de ser necesario sobre asuntos jurídicos y administrativos que se presenten a su consideración frente a requerimientos o asuntos de competencia del Fondo, y especialmente del despacho del Alcalde local. 4. Acompañar como enlace la interlocución con la Junta Administradora Local, revisando los proyectos de acuerdo  que sean discutidos por el órgano colegiado y presentados al FDLC. 5. Apoyar al promotor de la mejora en la articulación de las
áreas del FDLC, propendiendo por el mejoramiento de los procesos y el cumplimiento de las obligaciones y funciones que desempeñan estas. 6. Emitir conceptos en temas concernientes a su disciplina profesional de conformidad con el objeto contractual. 7. Acompañar a la administración local en las diferentes reuniones, mesas de trabajo o jornadas en las que se le
convoque. 8.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9. Todas las demás que sean designadas por la alcaldesa local para la correcta ejecución del contrato</t>
  </si>
  <si>
    <t xml:space="preserve">	FDLC-CPS-114-2021</t>
  </si>
  <si>
    <t>https://www.secop.gov.co/CO1ContractsManagement/Tendering/ProcurementContractEdit/View?docUniqueIdentifier=CO1.PCCNTR.2753554&amp;prevCtxUrl=https%3a%2f%2fwww.secop.gov.co%3a443%2fCO1ContractsManagement%2fTendering%2fProcurementContractManagement%2fIndex&amp;prevCtxLbl=Contratos+</t>
  </si>
  <si>
    <t>CO1.PCCNTR.2753554</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</si>
  <si>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</si>
  <si>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FDLC-CPS-115-2021</t>
  </si>
  <si>
    <t>https://www.secop.gov.co/CO1ContractsManagement/Tendering/ProcurementContractEdit/View?docUniqueIdentifier=CO1.PCCNTR.2757874&amp;prevCtxUrl=https%3a%2f%2fwww.secop.gov.co%2fCO1ContractsManagement%2fTendering%2fProcurementContractManagement%2fIndex&amp;prevCtxLbl=Contratos+</t>
  </si>
  <si>
    <t>CO1.PCCNTR.2757874</t>
  </si>
  <si>
    <t>1. Acompañar y apoyar al Alcalde (sa) Local o a quien este designe en las diligencias de inspección, vigilancia y control. 2. Presentar al profesional responsable del área jurídica designado por el Alcalde Local un plan de trabajo mensual que contenga como mínimo la programación geo-referenciada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las visitas que, en materia de urbanismo, espacio público o actividad económica, le sean asignadas, en desarrollo de la práctica de pruebas ordenadas dentro de una actuación y presentar el respectivo informe en los términos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6. Utilizar las plataformas tecnológicas, aplicativos distritales, planos, planchas catastrales y demás herramientas avaladas por las instancias técnicas estatales como soporte adicional a los informes presentados. 7. Registrar correctamente en el Aplicativo - SI ACTUA- el informe técnico realizado en cada uno de los expedientes
asignados. 8. Proyectar respuesta oportuna a la totalidad de las solicitudes radicadas en el aplicativo institucional ORFEO asociándolos en debida forma al radicado que lo origina. 9. Garantizar los mecanismos de movilidad que le permitan realizar los desplazamientos en la localidad para la correcta ejecución de las visitas programadas. 10. Asistir a las reuniones a las que sea citado o designado, para la atención de los asuntos relacionados con el objeto contractual. 11. Presentar informe mensual de las actividades realizadas, dando cuenta del cumplimiento de las obligaciones pactadas. 12. Entregar mensualmente al archivo los documentos que genere en cumplimiento del objeto y obligaciones contractuales, los cuales deben estar debidamente suscritos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</si>
  <si>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PRESTAR SERVICIOS PROFESIONALES PARA APOYAR JURÍDICAMENTE LA EJECUCIÓN DE LAS ACCIONES REQUERIDAS PARA EL TRÁMITE E IMPULSO PROCESAL DE LAS ACTUACIONES CONTRAVENCIONALES Y/O QUERELLAS QUE CURSEN EN LAS INSPECCIONES DE POLICÍA DE LA LOCALIDAD DE LA CANDELARIA</t>
  </si>
  <si>
    <t xml:space="preserve">	FDLC-CPS-116-2021</t>
  </si>
  <si>
    <t>https://www.secop.gov.co/CO1ContractsManagement/Tendering/ProcurementContractEdit/View?docUniqueIdentifier=CO1.PCCNTR.2758405&amp;prevCtxUrl=https%3a%2f%2fwww.secop.gov.co%2fCO1ContractsManagement%2fTendering%2fProcurementContractManagement%2fIndex&amp;prevCtxLbl=Contratos+</t>
  </si>
  <si>
    <t xml:space="preserve">	CO1.PCCNTR.2758405</t>
  </si>
  <si>
    <t>1. Revisar y analizar jurídicamente las
actuaciones asignadas por el Inspector de Policía, emitir o proyectar el respectivo diagnóstico y establecer la actuación jurídica a seguir, conforme con la naturaleza del proceso. 2. Proyectar, para revisión y aprobación del Inspector de Policía, los actos que impongan medidas correctivas u órdenes de policía, conforme con la normatividad vigente. 3. Proyectar, para revisión y aprobacióndel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Registrar en el Aplicativo ARCO el trámite realizado de los expedientes asignados,
con el fin de darles cierre o el impulso respectivo. 6. Acompañar a la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Asistir a las reuniones a las que sea citado o designado, para la atención de los asuntos relacionados con el objeto contractual. 8. Presentar informe mensual de las actividades realizadas en cumplimiento de las obligaciones pactadas. 9. Entregar, mensualmente, el archivo de los documentos suscritos que haya generado en cumplimiento del objeto y obligaciones contractuales. 10. Las demás que se le asignen y que surjan de la naturaleza del Contrato</t>
  </si>
  <si>
    <t>PRESTAR SERVICIOS TÉCNICOS ADMINISTRATIVOS EN LAS DISTINTAS ETAPAS DE LOS PROCESOS CONTRACTUALES DE COMPETENCIA DE LA ALCALDIA LOCAL DE LA CANDELARIA</t>
  </si>
  <si>
    <t xml:space="preserve">	FDLC-CPS-117-2021</t>
  </si>
  <si>
    <t>https://www.secop.gov.co/CO1ContractsManagement/Tendering/ProcurementContractEdit/View?docUniqueIdentifier=CO1.PCCNTR.2763008&amp;prevCtxUrl=https%3a%2f%2fwww.secop.gov.co%2fCO1ContractsManagement%2fTendering%2fProcurementContractManagement%2fIndex&amp;prevCtxLbl=Contratos+</t>
  </si>
  <si>
    <t>CO1.PCCNTR.2763008</t>
  </si>
  <si>
    <t>1. Apoyar las actividades de tipo técnico tales como clasificación, organización y foliación de los documentos que le sean asignados, relacionadas con la actividad contractual de la entidad. 2. Apoyar a los profesionales en la actualización, cargue y manejo de la información relacionada con
la ejecución de contratos desarrollados por la alcaldía local. 3. Brindar apoyo realizando las solicitudes de documentos Presupuestales necesarios para el adecuado desarrollo de la actividad contractual. 4. Mantener al día los expedientes físicos y digitales que se requieran en el desarrollo
de los procesos contractuales a su cargo.5. Apoyar en la alimentación de las bases de datos, o sistemas de información contractual validando la veracidad de la información que se reporta en los mismos.6. Efectuar la recolección y revisión de la documentación aportada por quienes tendrán vinculación contractual con la entidad. 7. Apoyar en las actividades o planes de contingencia de las
áreas que se requieran según la designación de la supervisión del contrato.8. Asistir a las reuniones que se le cite con la puntualidad requerida por parte del FONDO 9. Apoyar la elaboración, revisión
y consolidación de las respuestas a requerimientos, peticiones y solicitudes de ciudadanos y
entidades de derecho público y/o privado, dentro de los plazos, términos y condiciones establecidos
por la normativa vigente.10. Apoyar los procesos que se requieran durante la ejecución contractual
y/o procesos de terminación anticipada, liquidación, cesiones, modificaciones y demás
documentación que expida la entidad en el desarrollo de las diferentes etapas de los procesos que
adelante en materia contractual 11. Apoyar al Fondo de Desarrollo Local de La Candelaria en todo el tema concerniente a obligaciones por pagar de los contratos celebrados que le sean asignados
12. Todas las demás que sean designadas para la correcta ejecución del contrato</t>
  </si>
  <si>
    <t>PRESTAR SERVICIOS PROFESIONALES AL FONDO DE DESARROLLO LOCAL DE LA CANDELARIA COMO ABOGADO DE APOYO AL DESPACHO DE LA ALCALDESA LOCAL, EN LAS DIFERENTES ACTIVIDADES Y FUNCIONES QUE LE COMPETEN A ESTA DEPENDENCIA</t>
  </si>
  <si>
    <t>FDLC-CPS-118-2021</t>
  </si>
  <si>
    <t>https://www.secop.gov.co/CO1ContractsManagement/Tendering/ProcurementContractEdit/View?docUniqueIdentifier=CO1.PCCNTR.2762505&amp;prevCtxUrl=https%3a%2f%2fwww.secop.gov.co%3a443%2fCO1ContractsManagement%2fTendering%2fProcurementContractManagement%2fIndex&amp;prevCtxLbl=Contratos+</t>
  </si>
  <si>
    <t>CO1.PCCNTR.2762505</t>
  </si>
  <si>
    <t>1. Brindar apoyo para proyectar y/o revisar actos y procedimientos administrativos relacionados con la gestión local que sean competencia del Despacho de la Alcaldesa Local. 2. Apoyar la elaboración, revisión, consolidación y seguimiento de las respuestas a requerimientos, peticiones y solicitudes de ciudadanos y entidades de derecho público y/o privado dentro de los plazos, términos y condiciones establecidos por la normativa vigente, manteniendo actualizada la base de datos que se implemente en el despacho para el respectivo control. 3. Apoyar el proceso de clasificación y revisión jurídica de la documentación de las diferentes dependencias que llegan para firma de la
Alcaldesa Local. 4. Acompañar a la administración local en las diferentes reuniones, mesas de trabajo o jornadas en las que se le convoque. 5. Apoyar la supervisión de los contratos, convenios o demás instrumentos jurídicos que le sean designados por la alcaldesa local, conforme a lo establecido en el Manual de Supervisión e Interventoría de la Secretaria Distrital de Gobierno, y presentar los informes correspondientes durante la ejecución y hasta la liquidación de los mismos. 6. Apoyar en el control y seguimiento de las gestiones adelantadas por los apoyos a la supervisión. 7. Apoyar al despacho en el trámite de pagos conforme a los lineamientos establecidos. 8. Apoyar las diligencias relacionadas con inspección, vigilancia, control y despachos comisorios que le sean designados por la alcaldesa local. 9. Apoyar la revisión de los documentos técnicos emanados de la oficina de planeación que le sean designados. 10. Apoyar en la revisión y aprobación de los actos de trámite y/o de fondo, que así requiera cualquiera de las áreas de la Alcaldía Local y/o el Despacho del Alcalde Local. 11. Todas las demás que sean designadas por la alcaldesa local para la correcta ejecución del contrato</t>
  </si>
  <si>
    <t>PRESTAR SERVICIOS PROFESIONALES PARA APOYAR JURÍDICAMENTE LA EJECUCIÓN DE LAS ACCIONES REQUERIDAS PARA LA DEPURACIÓN DE LAS ACTUACIONES ADMINISTRATIVAS QUE CURSAN EN LA ALCALDÍA LOCAL DE LA CANDELARIA ASÍ COMO EL SEGUIMIENTO AL CIERRE DE LOS RESPECTIVOS EXPEDIENTES</t>
  </si>
  <si>
    <t>FDLC-CPS-119-2021</t>
  </si>
  <si>
    <t>https://www.secop.gov.co/CO1ContractsManagement/Tendering/ProcurementContractEdit/View?docUniqueIdentifier=CO1.PCCNTR.2776514&amp;prevCtxUrl=https%3a%2f%2fwww.secop.gov.co%2fCO1ContractsManagement%2fTendering%2fProcurementContractManagement%2fIndex&amp;prevCtxLbl=Contratos+</t>
  </si>
  <si>
    <t xml:space="preserve">	CO1.PCCNTR.2776514</t>
  </si>
  <si>
    <t>1. Apoyar para realizar seguimiento a las estrategias y herramientas institucionales para adelantar y optimizar la depuración e impulso de las actuaciones administrativas a cargo del Alcalde Local como autoridad de policía. 2. Brindar apoyo para supervisar los procesos administrativos de competencia de la dependencia, de acuerdo con la normatividad vigente y los procedimientos establecidos en la materia. 3. Apoyar en la coordinación del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Proyectar respuesta a derechos de petición, requerimientos de entes de control y acciones de tutela que le sean asignadas por el Profesional Especializado del área de Gestión policiva código 222-24. 7. Acompañar al Alcalde(sa) Local en los operativos de Inspección, Vigilancia y Control ( IVC) en materia de seguridad, tranquilidad, ambiente y recursos naturales, actividad económica, urbanismo, espacio público y libertad de circulación, conforme con las instrucciones que éstos le impartan y los lineamientos distritales, en el marco de las normas vigentes. 8. Consolidar la información de las actuaciones administrativas depuradas e impulsadas en la localidad de forma mensual, revisando que la misma, haya sido registrada en el Aplicativo -SI ACTUA, con el fin de dar el cierre respectivo y para que la Dirección para la Gestión Policiva realice el seguimiento de estas. 9. Implementar las directrices emitidas por la Dirección para la Gestión Policiva en la aplicación técnica y normativa de la gestión de las actuaciones administrativas, conforme a la normatividad
legal vigente. 10. Orientar jurídicamente al equipo de la alcaldía Local encargados de depurar expedientes administrativos con el
fin de analizar y determinar las causales de caducidad y/o prescripción y/o pérdida de fuerza de ejecutoria de los actos
administrativos. 11. Apoyar en los trámites necesarios a la Alcaldía Local para surtir el trámite de notificación personal y mediante
edicto de los actos administrativos y decisiones, en los términos de la Ley 1437 de 2011. 12. Apoyar la supervisión de contratos o convenios relacionados con el área policiva que le sean asignados por el Alcalde o Alcadesa Local, conforme a lo establecido en
el Manual de Supervisión e Interventoría de la Secretaria Distrital de Gobierno, y presentar los informes correspondientes durante la ejecución y hasta la liquidación de los mismos. 13. Las demás que le sean asignadas y que este relacionadas con el objeto del Contrato</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</si>
  <si>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</si>
  <si>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FDLC-CPS-120-2021</t>
  </si>
  <si>
    <t>https://www.secop.gov.co/CO1ContractsManagement/Tendering/ProcurementContractEdit/View?docUniqueIdentifier=CO1.PCCNTR.2776684&amp;prevCtxUrl=https%3a%2f%2fwww.secop.gov.co%2fCO1ContractsManagement%2fTendering%2fProcurementContractManagement%2fIndex&amp;prevCtxLbl=Contratos+</t>
  </si>
  <si>
    <t>CO1.PCCNTR.2776684</t>
  </si>
  <si>
    <t xml:space="preserve">1. Apoyar para realizar seguimiento a las estrategias y herramientas institucionales para adelantar y optimizar la depuración e impulso de las actuaciones administrativas a cargo del Alcalde Local como autoridad de policía. 2. Brindar apoyo para supervisar los procesos administrativos  de competencia de la dependencia, de acuerdo con la normatividad vigente y los procedimientos establecidos en la materia. 3. Apoyar en la coordinación del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Proyectar respuesta a derechos de petición, requerimientos de entes de control y acciones de tutela que le sean asignadas por el Profesional Especializado del área de Gestión policiva código 222-24. 7. Acompañar al Alcalde(sa) Local en los operativos de inspección, Vigilancia y Control ( IVC) en materia de seguridad, tranquilidad, ambiente y recursos naturales, actividad económica, urbanismo, espacio público y libertad de circulación, conforme con las instrucciones que éstos le impartan y los lineamientos distritales, en el marco de las normas vigentes. 8. Consolidar la información de las actuaciones administrativas depuradas e impulsadas en la localidad de forma mensual,
revisando que la misma, haya sido registrada en el Aplicativo -SI ACTUA, con el fin de dar el cierre respectivo y para que la Dirección para la Gestión Policiva realice el seguimiento de estas. 9. Implementar las directrices emitidas por la Dirección para la Gestión Policiva en la aplicación técnica y normativa de la gestión de las actuaciones administrativas, conforme a la normatividad
legal vigente. 10. Orientar jurídicamente al equipo de la alcaldía Local encargados de depurar expedientes administrativos con el fin de analizar y determinar las causales de caducidad y/o prescripción y/o pérdida de fuerza de ejecutoria de los actos administrativos. 11. Apoyar en los trámites necesarios a la Alcaldía Local para surtir el trámite de notificación personal y mediante
edicto de los actos administrativos y decisiones, en los términos de la Ley 1437 de 2011. 12. Apoyar la supervisión de contratos o convenios relacionados con el área policiva que le sean asignados por el Alcalde o Alcadesa Local, conforme a lo establecido en
el Manual de Supervisión e Interventoría de la Secretaria Distrital de Gobierno, y presentar los informes correspondientes durante la ejecución y hasta la liquidación de los mismos. 13. Las demás que le sean asignadas y que este relacionadas con el objeto del
Contrato. </t>
  </si>
  <si>
    <t>PRESTAR SERVICIOS PROFESIONALES COMO ABOGADO COBRO PERSUASIVO - EN EL ÁREA DE GESTIÓN POLICIVA Y JURÍDICA DE LA ALCALDIA LOCAL DE LA CANDELARIA</t>
  </si>
  <si>
    <t>FDLC-CPS-121-2021</t>
  </si>
  <si>
    <t>https://www.secop.gov.co/CO1ContractsManagement/Tendering/ProcurementContractEdit/View?docUniqueIdentifier=CO1.PCCNTR.2795041&amp;prevCtxUrl=https%3a%2f%2fwww.secop.gov.co%2fCO1ContractsManagement%2fTendering%2fProcurementContractManagement%2fIndex&amp;prevCtxLbl=Contratos+</t>
  </si>
  <si>
    <t>CO1.PCCNTR.2795041</t>
  </si>
  <si>
    <t>1. Tramitar mensualmente el 100% de los cobros persuasivos de las multas impuestas por el área de Gestión Policiva que le sean asignadas, de conformidad con lo stablecido en la Ley 1066 de 2006, Decreto 4473 de 2006, Decreto Distrital No. 397 de 2011, el Manual de Administración y Cobro de Cartera de la Secretaría
Distrital de Gobierno y demás normativa vigente aplicable a la materia. 2. Proyectar la totalidad de las resoluciones o actuaciones
administrativas frente a los cobros persuasivos que le sean asignados: de archivo definitivo por pago de la multa, para resolver los
recursos formulados, solicitudes de pérdida de Fuerza de ejecutoria, revocatorias directas y demás acciones legales y/o
constitucionales interpuestas. 3. Elaborar, tramitar y enviar comunicaciones al deudor/ infractor, invitando a que realice el pago
voluntario de la multa, así como brindar atención personalizada a los sancionados que requieran mayor información de su deuda,
dejando registro documental de dicha actividad, conforme al Manual de Administración y Cobro de cartera de la Secretaría Distrital de Gobierno. 4. Elaborar los acuerdos de pago a que haya lugar durante el mes, entregando los respectivos soportes de recaudo (Recibo de conceptos varios D.D.T.) del pago efectuado en la Dirección Distrital de Tesorería para que el deudor realice el pago
en la Tesorería Distrital, archivando formato en el expediente respectivo, informar y registrar en el aplicativo oficial para tal fin.
5.Elaborar el 100% de constancias de agotamiento de etapa de cobro persuasivo una vez vencido el plazo de 4 meses, por la no
presentación en la Alcaldía Local para firmar acuerdo de pago y proyectar comunicación para enviar a la Oficina de Ejecuciones
Fiscales de la Secretaría Distrital de Hacienda o la que haga sus veces para el inicio del cobro coactivo e informar de ello para registrar en el aplicativo oficial para tal fin, y enviar a ejecuciones fiscales con los respectivos soportes. 6. Apoyar realizando un
informe mensual de novedades en cumplimiento de la Circular 10 del 13 de abril emitida por el señor Contador de Bogotá D.C.,
que será entregado al contador del Fondo de Desarrollo Local con copia al supervisor del contrato, con la información requerida
para efectos de llevar un estricto control de las multas impuestas y el estado actual de cada una de las actuaciones .7. Solicitar a la Oficina de Ejecuciones Fiscales EL reporte mensual con el fin de llevar el registro y control de los movimientos generados por
concepto de los procesos de cobro coactivo de la cartera. 8. Cumplir cabalmente con el cronograma de actividades destinado para
el cobro persuasivo de las obligaciones y verificar la entrega de los productos de manera oportuna. 9. Reportar al personal
designado la información del área de Gestión Policiva en materia de multas al SIVICOF dentro de los primeros tres (3) días hábiles
de cada mes. 10. Asistir a las reuniones del comité de depuración contable de cartera orientadas a la evaluación en este caso a
las multas impuestas. 11. Asistir a las reuniones, comités, capacitaciones, entre otros y hacer parte de los comités que le delegue
el Alcalde Local evidenciando la participación en las mismas. 12. Brindar apoyo realizando las bases de datos de acuerdo al
esquema que establezca el área de Inspección, Vigilancia y Control, de las actuaciones administrativas realizadas a cada
expediente asignado, actualizando mensualmente. 13. Apoyar en la proyección de respuesta a los diferentes requerimientos o solicitudes interpuestas por los entes de control (Procuraduría, Veeduría, Contraloría, Personería, entre otros), corporaciones
públicas y/o la comunidad en general, que le sean por el apoyo a la supervisión del contrato y/o el Alcalde Local. 14. Las demás
que le asigne el Alcaldesa Local y que surjan de la naturaleza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</si>
</sst>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_-;\-* #,##0.00\ _€_-;_-* &quot;-&quot;??\ _€_-;_-@_-"/>
    <numFmt numFmtId="164" formatCode="&quot;$&quot;#,##0;[Red]\-&quot;$&quot;#,##0"/>
    <numFmt numFmtId="165" formatCode="&quot;$&quot;#,##0.00;[Red]\-&quot;$&quot;#,##0.00"/>
    <numFmt numFmtId="166" formatCode="_-&quot;$&quot;* #,##0.00_-;\-&quot;$&quot;* #,##0.00_-;_-&quot;$&quot;* &quot;-&quot;??_-;_-@_-"/>
    <numFmt numFmtId="167" formatCode="_-* #,##0.00_-;\-* #,##0.00_-;_-* &quot;-&quot;??_-;_-@_-"/>
    <numFmt numFmtId="168" formatCode="dd/mm/yyyy;@"/>
    <numFmt numFmtId="169" formatCode="_ * #,##0.00_ ;_ * \-#,##0.00_ ;_ * &quot;-&quot;??_ ;_ @_ "/>
    <numFmt numFmtId="170" formatCode="&quot;$&quot;#,##0.00"/>
    <numFmt numFmtId="171" formatCode="_-&quot;$&quot;\ * #,##0_-;\-&quot;$&quot;\ * #,##0_-;_-&quot;$&quot;\ * &quot;-&quot;_-;_-@_-"/>
    <numFmt numFmtId="172" formatCode="_(&quot;$&quot;\ * #,##0.00_);_(&quot;$&quot;\ * \(#,##0.00\);_(&quot;$&quot;\ * &quot;-&quot;??_);_(@_)"/>
    <numFmt numFmtId="173" formatCode="_-* #,##0.000_-;\-* #,##0.000_-;_-* &quot;-&quot;??_-;_-@_-"/>
    <numFmt numFmtId="174" formatCode="_-* #,##0\ _€_-;\-* #,##0\ _€_-;_-* &quot;-&quot;??\ _€_-;_-@_-"/>
  </numFmts>
  <fonts count="39">
    <font>
      <sz val="11"/>
      <color theme="1"/>
      <name val="Calibri"/>
      <family val="2"/>
      <scheme val="minor"/>
    </font>
    <font>
      <u/>
      <sz val="8.8000000000000007"/>
      <color theme="10"/>
      <name val="Calibri"/>
      <family val="2"/>
    </font>
    <font>
      <b/>
      <i/>
      <sz val="10"/>
      <name val="Calibri"/>
      <family val="2"/>
      <scheme val="minor"/>
    </font>
    <font>
      <b/>
      <sz val="10"/>
      <name val="Calibri"/>
      <family val="2"/>
      <scheme val="minor"/>
    </font>
    <font>
      <b/>
      <sz val="11"/>
      <name val="Calibri"/>
      <family val="2"/>
      <scheme val="minor"/>
    </font>
    <font>
      <sz val="8"/>
      <color rgb="FF000000"/>
      <name val="Arial"/>
      <family val="2"/>
    </font>
    <font>
      <sz val="9"/>
      <color rgb="FF000000"/>
      <name val="Arial"/>
      <family val="2"/>
    </font>
    <font>
      <sz val="12"/>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color theme="1"/>
      <name val="Calibri"/>
      <family val="2"/>
      <scheme val="minor"/>
    </font>
    <font>
      <sz val="10"/>
      <name val="Calibri"/>
      <family val="2"/>
      <scheme val="minor"/>
    </font>
    <font>
      <sz val="12"/>
      <color theme="1"/>
      <name val="Arial Narrow"/>
      <family val="2"/>
    </font>
    <font>
      <sz val="11"/>
      <color rgb="FF000000"/>
      <name val="Arial"/>
      <family val="2"/>
    </font>
    <font>
      <sz val="10"/>
      <name val="Arial"/>
      <family val="2"/>
    </font>
    <font>
      <sz val="12"/>
      <color rgb="FF000000"/>
      <name val="Tahoma"/>
      <family val="2"/>
    </font>
    <font>
      <sz val="8"/>
      <name val="Arial"/>
      <family val="2"/>
    </font>
    <font>
      <sz val="9"/>
      <color theme="1"/>
      <name val="Calibri"/>
      <family val="2"/>
      <scheme val="minor"/>
    </font>
    <font>
      <b/>
      <sz val="9"/>
      <color indexed="81"/>
      <name val="Tahoma"/>
      <family val="2"/>
    </font>
    <font>
      <sz val="9"/>
      <color indexed="81"/>
      <name val="Tahoma"/>
      <family val="2"/>
    </font>
    <font>
      <sz val="12"/>
      <name val="Arial Narrow"/>
      <family val="2"/>
    </font>
    <font>
      <sz val="11"/>
      <color theme="1"/>
      <name val="Calibri"/>
      <family val="2"/>
    </font>
    <font>
      <u/>
      <sz val="11"/>
      <color theme="10"/>
      <name val="Calibri"/>
      <family val="2"/>
      <scheme val="minor"/>
    </font>
    <font>
      <u/>
      <sz val="8"/>
      <color theme="10"/>
      <name val="Calibri"/>
      <family val="2"/>
      <scheme val="minor"/>
    </font>
    <font>
      <b/>
      <sz val="10"/>
      <color theme="1"/>
      <name val="Calibri"/>
      <family val="2"/>
      <scheme val="minor"/>
    </font>
    <font>
      <sz val="11"/>
      <color rgb="FF000000"/>
      <name val="Calibri"/>
      <family val="2"/>
      <scheme val="minor"/>
    </font>
    <font>
      <b/>
      <sz val="9"/>
      <color rgb="FF000000"/>
      <name val="Calibri"/>
    </font>
    <font>
      <b/>
      <sz val="11"/>
      <color theme="1"/>
      <name val="Calibri"/>
      <family val="2"/>
      <scheme val="minor"/>
    </font>
    <font>
      <b/>
      <sz val="10"/>
      <color theme="1"/>
      <name val="Calibri"/>
    </font>
    <font>
      <sz val="11"/>
      <color rgb="FF444444"/>
      <name val="Calibri"/>
      <family val="2"/>
      <charset val="1"/>
    </font>
    <font>
      <sz val="11"/>
      <color rgb="FF000000"/>
      <name val="Calibri"/>
    </font>
    <font>
      <sz val="9"/>
      <color rgb="FF000000"/>
      <name val="Arial"/>
    </font>
    <font>
      <sz val="8"/>
      <color rgb="FF000000"/>
      <name val="Arial"/>
      <family val="2"/>
      <charset val="1"/>
    </font>
    <font>
      <sz val="10"/>
      <color rgb="FF000000"/>
      <name val="Arial"/>
      <charset val="1"/>
    </font>
    <font>
      <sz val="10"/>
      <color theme="1"/>
      <name val="Arial Narrow"/>
      <charset val="1"/>
    </font>
    <font>
      <b/>
      <sz val="10"/>
      <color theme="1"/>
      <name val="Arial Narrow"/>
      <charset val="1"/>
    </font>
    <font>
      <sz val="8"/>
      <color rgb="FF666666"/>
      <name val="Arial"/>
      <family val="2"/>
      <charset val="1"/>
    </font>
    <font>
      <sz val="9"/>
      <color rgb="FF000000"/>
      <name val="Arial"/>
      <family val="2"/>
      <charset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4" tint="0.59999389629810485"/>
        <bgColor rgb="FFFBD4B4"/>
      </patternFill>
    </fill>
    <fill>
      <patternFill patternType="solid">
        <fgColor theme="4" tint="0.59999389629810485"/>
        <bgColor theme="4" tint="0.59999389629810485"/>
      </patternFill>
    </fill>
    <fill>
      <patternFill patternType="solid">
        <fgColor rgb="FF92D050"/>
        <bgColor indexed="64"/>
      </patternFill>
    </fill>
    <fill>
      <patternFill patternType="solid">
        <fgColor rgb="FFFFFF00"/>
        <bgColor indexed="64"/>
      </patternFill>
    </fill>
    <fill>
      <patternFill patternType="solid">
        <fgColor rgb="FFF0F0F0"/>
        <bgColor indexed="64"/>
      </patternFill>
    </fill>
    <fill>
      <patternFill patternType="solid">
        <fgColor rgb="FFFFFFFF"/>
        <bgColor indexed="64"/>
      </patternFill>
    </fill>
    <fill>
      <patternFill patternType="solid">
        <fgColor rgb="FFE2EFDA"/>
        <bgColor indexed="64"/>
      </patternFill>
    </fill>
    <fill>
      <patternFill patternType="solid">
        <fgColor rgb="FFDDEBF7"/>
        <bgColor indexed="64"/>
      </patternFill>
    </fill>
    <fill>
      <patternFill patternType="solid">
        <fgColor rgb="FFBDD7EE"/>
        <bgColor indexed="64"/>
      </patternFill>
    </fill>
    <fill>
      <patternFill patternType="solid">
        <fgColor rgb="FFDDEBF7"/>
        <bgColor rgb="FFDDEBF7"/>
      </patternFill>
    </fill>
  </fills>
  <borders count="17">
    <border>
      <left/>
      <right/>
      <top/>
      <bottom/>
      <diagonal/>
    </border>
    <border>
      <left style="thick">
        <color indexed="64"/>
      </left>
      <right style="thick">
        <color indexed="64"/>
      </right>
      <top style="thick">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top style="thick">
        <color rgb="FFFFFFFF"/>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top style="thin">
        <color rgb="FF9BC2E6"/>
      </top>
      <bottom style="thin">
        <color rgb="FF9BC2E6"/>
      </bottom>
      <diagonal/>
    </border>
    <border>
      <left style="thin">
        <color rgb="FF000000"/>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s>
  <cellStyleXfs count="6">
    <xf numFmtId="0" fontId="0" fillId="0" borderId="0"/>
    <xf numFmtId="0" fontId="1" fillId="0" borderId="0" applyNumberFormat="0" applyFill="0" applyBorder="0" applyAlignment="0" applyProtection="0">
      <alignment vertical="top"/>
      <protection locked="0"/>
    </xf>
    <xf numFmtId="166" fontId="8" fillId="0" borderId="0" applyFont="0" applyFill="0" applyBorder="0" applyAlignment="0" applyProtection="0"/>
    <xf numFmtId="167" fontId="8" fillId="0" borderId="0" applyFont="0" applyFill="0" applyBorder="0" applyAlignment="0" applyProtection="0"/>
    <xf numFmtId="169" fontId="15" fillId="0" borderId="0" applyFont="0" applyFill="0" applyBorder="0" applyAlignment="0" applyProtection="0"/>
    <xf numFmtId="0" fontId="23" fillId="0" borderId="0" applyNumberFormat="0" applyFill="0" applyBorder="0" applyAlignment="0" applyProtection="0"/>
  </cellStyleXfs>
  <cellXfs count="327">
    <xf numFmtId="0" fontId="0" fillId="0" borderId="0" xfId="0"/>
    <xf numFmtId="0" fontId="0" fillId="2" borderId="1" xfId="0" applyFill="1" applyBorder="1"/>
    <xf numFmtId="0" fontId="0" fillId="0" borderId="0" xfId="0" applyFill="1"/>
    <xf numFmtId="0" fontId="2"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1" fontId="3" fillId="4" borderId="3" xfId="0" applyNumberFormat="1" applyFont="1" applyFill="1" applyBorder="1" applyAlignment="1">
      <alignment horizontal="right" vertical="center" wrapText="1"/>
    </xf>
    <xf numFmtId="168" fontId="3" fillId="4" borderId="3" xfId="0" applyNumberFormat="1" applyFont="1" applyFill="1" applyBorder="1" applyAlignment="1">
      <alignment horizontal="center" vertical="center" wrapText="1"/>
    </xf>
    <xf numFmtId="168" fontId="3" fillId="4" borderId="6" xfId="0" applyNumberFormat="1"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xf numFmtId="1" fontId="0" fillId="0" borderId="0" xfId="0" applyNumberFormat="1" applyAlignment="1">
      <alignment horizontal="right" vertical="center" wrapText="1"/>
    </xf>
    <xf numFmtId="0" fontId="1" fillId="0" borderId="0" xfId="1" applyAlignment="1" applyProtection="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Alignment="1">
      <alignment vertical="center" wrapText="1"/>
    </xf>
    <xf numFmtId="0" fontId="3" fillId="6"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0" borderId="0" xfId="0" applyFill="1" applyBorder="1"/>
    <xf numFmtId="0" fontId="0" fillId="0" borderId="0" xfId="0" applyFont="1" applyFill="1" applyBorder="1" applyAlignment="1">
      <alignment vertical="center" wrapText="1"/>
    </xf>
    <xf numFmtId="3" fontId="0" fillId="0" borderId="0" xfId="0" applyNumberFormat="1" applyFill="1" applyBorder="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 fillId="0" borderId="0" xfId="1" applyFont="1" applyFill="1" applyBorder="1" applyAlignment="1" applyProtection="1">
      <alignment vertical="center"/>
    </xf>
    <xf numFmtId="14" fontId="0" fillId="0" borderId="0" xfId="0" applyNumberFormat="1" applyFill="1" applyBorder="1"/>
    <xf numFmtId="1" fontId="0" fillId="0" borderId="0" xfId="0" applyNumberFormat="1" applyFill="1" applyBorder="1"/>
    <xf numFmtId="0" fontId="0" fillId="0" borderId="0" xfId="0" applyFill="1" applyBorder="1" applyAlignment="1"/>
    <xf numFmtId="164" fontId="0" fillId="0" borderId="0" xfId="0" applyNumberFormat="1" applyFill="1" applyBorder="1"/>
    <xf numFmtId="0" fontId="0" fillId="0" borderId="0" xfId="0" applyFill="1" applyBorder="1" applyAlignment="1">
      <alignment horizontal="center" vertical="center"/>
    </xf>
    <xf numFmtId="0" fontId="0" fillId="0" borderId="0" xfId="0" applyFont="1" applyFill="1" applyBorder="1" applyAlignment="1">
      <alignment vertical="center"/>
    </xf>
    <xf numFmtId="1" fontId="0" fillId="0" borderId="0" xfId="0" applyNumberFormat="1" applyFont="1" applyFill="1" applyBorder="1" applyAlignment="1">
      <alignment horizontal="right" vertical="center" wrapText="1"/>
    </xf>
    <xf numFmtId="0" fontId="0" fillId="0" borderId="0" xfId="0" applyBorder="1"/>
    <xf numFmtId="1" fontId="0" fillId="0" borderId="0" xfId="0" applyNumberFormat="1" applyBorder="1" applyAlignment="1">
      <alignment horizontal="right" vertical="center" wrapText="1"/>
    </xf>
    <xf numFmtId="0" fontId="0" fillId="0" borderId="0" xfId="0" applyBorder="1" applyAlignment="1">
      <alignment vertical="center"/>
    </xf>
    <xf numFmtId="0" fontId="1" fillId="0" borderId="0" xfId="1" applyBorder="1" applyAlignment="1" applyProtection="1">
      <alignment vertical="center"/>
    </xf>
    <xf numFmtId="14" fontId="0" fillId="0" borderId="0" xfId="0" applyNumberFormat="1" applyBorder="1"/>
    <xf numFmtId="1" fontId="0" fillId="0" borderId="0" xfId="0" applyNumberFormat="1" applyBorder="1"/>
    <xf numFmtId="0" fontId="0" fillId="0" borderId="0" xfId="0" applyBorder="1" applyAlignment="1"/>
    <xf numFmtId="0" fontId="0" fillId="0" borderId="0" xfId="0" applyBorder="1" applyAlignment="1">
      <alignment horizontal="right" vertical="center"/>
    </xf>
    <xf numFmtId="0" fontId="0" fillId="0" borderId="0" xfId="0" applyBorder="1" applyAlignment="1">
      <alignment horizontal="right" vertical="center" wrapText="1"/>
    </xf>
    <xf numFmtId="164" fontId="0" fillId="0" borderId="0" xfId="0" applyNumberFormat="1" applyBorder="1"/>
    <xf numFmtId="1" fontId="0" fillId="0" borderId="0" xfId="0" applyNumberFormat="1" applyFill="1" applyBorder="1" applyAlignment="1">
      <alignment horizontal="right" vertical="center" wrapText="1"/>
    </xf>
    <xf numFmtId="0" fontId="0" fillId="0" borderId="0" xfId="0" applyFill="1" applyBorder="1" applyAlignment="1">
      <alignment horizontal="left" vertical="center"/>
    </xf>
    <xf numFmtId="0" fontId="0" fillId="0" borderId="0" xfId="0" applyFill="1" applyBorder="1" applyAlignment="1">
      <alignment vertical="center" wrapText="1"/>
    </xf>
    <xf numFmtId="0" fontId="1" fillId="0" borderId="0" xfId="1" applyFill="1" applyBorder="1" applyAlignment="1" applyProtection="1">
      <alignment vertical="center"/>
    </xf>
    <xf numFmtId="0" fontId="0" fillId="0" borderId="0" xfId="0" applyBorder="1" applyAlignment="1">
      <alignment horizontal="left"/>
    </xf>
    <xf numFmtId="0" fontId="0" fillId="0" borderId="0" xfId="0" applyBorder="1" applyAlignment="1">
      <alignment vertical="center" wrapText="1"/>
    </xf>
    <xf numFmtId="0" fontId="0" fillId="0" borderId="0" xfId="0" applyFill="1" applyBorder="1" applyAlignment="1">
      <alignment vertical="center"/>
    </xf>
    <xf numFmtId="0" fontId="0" fillId="7" borderId="0" xfId="0" applyFont="1" applyFill="1" applyBorder="1" applyAlignment="1">
      <alignment horizontal="left" vertical="center"/>
    </xf>
    <xf numFmtId="0" fontId="0" fillId="0" borderId="0" xfId="0" applyNumberFormat="1" applyBorder="1"/>
    <xf numFmtId="0" fontId="1" fillId="0" borderId="0" xfId="1" applyBorder="1" applyAlignment="1" applyProtection="1"/>
    <xf numFmtId="1" fontId="0" fillId="0" borderId="0" xfId="0" applyNumberFormat="1" applyBorder="1" applyAlignment="1">
      <alignment horizontal="left" vertical="center"/>
    </xf>
    <xf numFmtId="0" fontId="0" fillId="0" borderId="0" xfId="0" applyNumberFormat="1" applyBorder="1" applyAlignment="1">
      <alignment horizontal="right"/>
    </xf>
    <xf numFmtId="0" fontId="0" fillId="0" borderId="0" xfId="0" applyBorder="1" applyAlignment="1">
      <alignment horizontal="left" vertical="center" wrapText="1"/>
    </xf>
    <xf numFmtId="1" fontId="0" fillId="0" borderId="0" xfId="0" applyNumberFormat="1" applyBorder="1" applyAlignment="1">
      <alignment horizontal="right" vertical="center"/>
    </xf>
    <xf numFmtId="0" fontId="0" fillId="0" borderId="0" xfId="0" applyBorder="1" applyAlignment="1">
      <alignment horizontal="right"/>
    </xf>
    <xf numFmtId="4" fontId="0" fillId="0" borderId="0" xfId="0" applyNumberFormat="1" applyBorder="1"/>
    <xf numFmtId="0" fontId="0" fillId="0" borderId="0" xfId="0" applyFill="1" applyAlignment="1">
      <alignment horizontal="right" vertical="center"/>
    </xf>
    <xf numFmtId="0" fontId="1" fillId="0" borderId="0" xfId="1" applyFill="1" applyAlignment="1" applyProtection="1">
      <alignment vertical="center"/>
    </xf>
    <xf numFmtId="0" fontId="0" fillId="0" borderId="0" xfId="0" applyFont="1" applyFill="1" applyAlignment="1">
      <alignment vertical="center"/>
    </xf>
    <xf numFmtId="0" fontId="0" fillId="0" borderId="0" xfId="0" applyFill="1" applyAlignment="1">
      <alignment horizontal="right"/>
    </xf>
    <xf numFmtId="14" fontId="0" fillId="0" borderId="0" xfId="0" applyNumberFormat="1" applyFill="1" applyBorder="1" applyAlignment="1"/>
    <xf numFmtId="0" fontId="0" fillId="0" borderId="0" xfId="0" applyFill="1" applyAlignment="1"/>
    <xf numFmtId="0" fontId="0" fillId="0" borderId="0" xfId="0" applyNumberFormat="1" applyFill="1" applyBorder="1" applyAlignment="1"/>
    <xf numFmtId="0" fontId="0" fillId="0" borderId="0" xfId="0" applyNumberFormat="1" applyFill="1" applyAlignment="1"/>
    <xf numFmtId="1" fontId="0" fillId="0" borderId="0" xfId="0" applyNumberFormat="1" applyFill="1" applyBorder="1" applyAlignment="1">
      <alignment horizontal="right" vertical="center"/>
    </xf>
    <xf numFmtId="0" fontId="0" fillId="0" borderId="0" xfId="0" applyFill="1" applyAlignment="1">
      <alignment horizontal="left" vertical="center"/>
    </xf>
    <xf numFmtId="1" fontId="0" fillId="0" borderId="0" xfId="0" applyNumberFormat="1" applyFill="1" applyAlignment="1">
      <alignment horizontal="right" vertical="center"/>
    </xf>
    <xf numFmtId="0" fontId="0" fillId="0" borderId="0" xfId="0" applyFill="1" applyAlignment="1">
      <alignment vertical="center"/>
    </xf>
    <xf numFmtId="0" fontId="7" fillId="0" borderId="0" xfId="0" applyFont="1" applyFill="1" applyBorder="1" applyAlignment="1"/>
    <xf numFmtId="0" fontId="5" fillId="0" borderId="0" xfId="0" applyFont="1" applyFill="1" applyAlignment="1"/>
    <xf numFmtId="0" fontId="0" fillId="0" borderId="0" xfId="0" applyFont="1" applyFill="1" applyBorder="1" applyAlignment="1">
      <alignment horizontal="center"/>
    </xf>
    <xf numFmtId="0" fontId="0" fillId="0" borderId="0" xfId="0" applyFont="1" applyFill="1" applyBorder="1" applyAlignment="1">
      <alignment horizontal="left"/>
    </xf>
    <xf numFmtId="0" fontId="1" fillId="0" borderId="0" xfId="1" applyFont="1" applyFill="1" applyBorder="1" applyAlignment="1" applyProtection="1"/>
    <xf numFmtId="1" fontId="0" fillId="0" borderId="0" xfId="0" applyNumberFormat="1" applyFill="1" applyBorder="1" applyAlignment="1"/>
    <xf numFmtId="164" fontId="0" fillId="0" borderId="0" xfId="0" applyNumberFormat="1" applyFill="1" applyBorder="1" applyAlignment="1"/>
    <xf numFmtId="1" fontId="0" fillId="0" borderId="0" xfId="0" applyNumberFormat="1" applyAlignment="1">
      <alignment horizontal="right" vertical="center"/>
    </xf>
    <xf numFmtId="0" fontId="0" fillId="0" borderId="0" xfId="0" applyAlignment="1">
      <alignment vertical="center"/>
    </xf>
    <xf numFmtId="0" fontId="0" fillId="0" borderId="0" xfId="0" applyAlignment="1"/>
    <xf numFmtId="14" fontId="0" fillId="0" borderId="0" xfId="0" applyNumberFormat="1" applyBorder="1" applyAlignment="1"/>
    <xf numFmtId="0" fontId="3" fillId="4"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168" fontId="3" fillId="4" borderId="0"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ill="1" applyBorder="1" applyAlignment="1">
      <alignment horizontal="right" vertical="center"/>
    </xf>
    <xf numFmtId="0" fontId="10" fillId="0" borderId="0" xfId="0" applyFont="1" applyFill="1" applyBorder="1" applyAlignment="1">
      <alignment horizontal="right" vertical="center"/>
    </xf>
    <xf numFmtId="0" fontId="0" fillId="0" borderId="0" xfId="0" applyAlignment="1">
      <alignment horizontal="center" vertical="center"/>
    </xf>
    <xf numFmtId="0" fontId="0" fillId="0" borderId="0" xfId="0" applyFill="1" applyAlignment="1">
      <alignment horizontal="center" vertical="center"/>
    </xf>
    <xf numFmtId="0" fontId="10" fillId="0" borderId="0"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0" fillId="0" borderId="0" xfId="0" applyFill="1" applyAlignment="1">
      <alignment horizontal="center" vertical="center" wrapText="1"/>
    </xf>
    <xf numFmtId="0" fontId="11" fillId="0" borderId="0" xfId="0" applyFont="1" applyFill="1" applyAlignment="1">
      <alignment horizontal="center" vertical="center"/>
    </xf>
    <xf numFmtId="167" fontId="10" fillId="0" borderId="0" xfId="3" applyFont="1" applyFill="1" applyAlignment="1">
      <alignment horizontal="left" vertical="center"/>
    </xf>
    <xf numFmtId="14" fontId="12" fillId="0" borderId="0" xfId="0" applyNumberFormat="1" applyFont="1" applyFill="1" applyAlignment="1">
      <alignment horizontal="center" vertical="center"/>
    </xf>
    <xf numFmtId="0" fontId="0" fillId="9" borderId="0" xfId="0" applyFill="1" applyAlignment="1">
      <alignment vertical="center"/>
    </xf>
    <xf numFmtId="0" fontId="0" fillId="8" borderId="0" xfId="0" applyFill="1" applyAlignment="1">
      <alignment vertical="center"/>
    </xf>
    <xf numFmtId="0" fontId="11" fillId="0" borderId="0" xfId="0" applyFont="1" applyAlignment="1">
      <alignment vertical="center"/>
    </xf>
    <xf numFmtId="0" fontId="0" fillId="0" borderId="0" xfId="0" applyFont="1" applyAlignment="1">
      <alignment vertical="center"/>
    </xf>
    <xf numFmtId="0" fontId="13" fillId="0" borderId="0" xfId="0" applyFont="1" applyAlignment="1">
      <alignment horizontal="left" vertical="center"/>
    </xf>
    <xf numFmtId="0" fontId="13" fillId="0" borderId="0" xfId="0" applyFont="1" applyFill="1" applyAlignment="1">
      <alignment horizontal="left" vertical="center"/>
    </xf>
    <xf numFmtId="166" fontId="8" fillId="0" borderId="0" xfId="2" applyFont="1" applyAlignment="1">
      <alignment vertical="center"/>
    </xf>
    <xf numFmtId="0" fontId="0" fillId="0" borderId="0" xfId="0" applyAlignment="1">
      <alignment horizontal="right" vertical="center" wrapText="1"/>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xf>
    <xf numFmtId="169" fontId="8" fillId="0" borderId="0" xfId="4" applyNumberFormat="1" applyFont="1" applyAlignment="1">
      <alignment vertical="center"/>
    </xf>
    <xf numFmtId="0" fontId="9" fillId="0" borderId="0" xfId="0" applyFont="1" applyBorder="1" applyAlignment="1">
      <alignment horizontal="center" vertical="center"/>
    </xf>
    <xf numFmtId="0" fontId="0" fillId="9" borderId="0" xfId="0" applyFill="1" applyAlignment="1">
      <alignment horizontal="center" vertical="center"/>
    </xf>
    <xf numFmtId="0" fontId="1" fillId="0" borderId="0" xfId="1" applyAlignment="1" applyProtection="1">
      <alignment vertical="center" wrapText="1"/>
    </xf>
    <xf numFmtId="0" fontId="16" fillId="0" borderId="0" xfId="0" applyFont="1" applyAlignment="1">
      <alignment horizontal="right" vertical="center"/>
    </xf>
    <xf numFmtId="0" fontId="1" fillId="0" borderId="0" xfId="1" applyAlignment="1" applyProtection="1"/>
    <xf numFmtId="0" fontId="1" fillId="0" borderId="0" xfId="1" applyFill="1" applyAlignment="1" applyProtection="1">
      <alignment horizontal="center" vertical="center"/>
    </xf>
    <xf numFmtId="0" fontId="1" fillId="0" borderId="0" xfId="1" applyAlignment="1" applyProtection="1">
      <alignment horizontal="left" vertical="center"/>
    </xf>
    <xf numFmtId="1" fontId="0" fillId="0" borderId="0" xfId="0" applyNumberFormat="1" applyAlignment="1">
      <alignment horizontal="left" vertical="center"/>
    </xf>
    <xf numFmtId="0" fontId="0" fillId="7" borderId="10" xfId="0" applyFont="1" applyFill="1" applyBorder="1" applyAlignment="1">
      <alignment horizontal="left" vertical="center"/>
    </xf>
    <xf numFmtId="0" fontId="0" fillId="0" borderId="0" xfId="0" applyAlignment="1">
      <alignment horizontal="justify" vertical="center"/>
    </xf>
    <xf numFmtId="0" fontId="1" fillId="8" borderId="0" xfId="1" applyFill="1" applyAlignment="1" applyProtection="1">
      <alignment vertical="center"/>
    </xf>
    <xf numFmtId="3" fontId="1" fillId="0" borderId="0" xfId="1" applyNumberFormat="1" applyAlignment="1" applyProtection="1">
      <alignment vertical="center"/>
    </xf>
    <xf numFmtId="14" fontId="0" fillId="0" borderId="0" xfId="0" applyNumberFormat="1" applyAlignment="1">
      <alignment vertical="center"/>
    </xf>
    <xf numFmtId="14" fontId="11" fillId="0" borderId="0" xfId="0" applyNumberFormat="1" applyFont="1" applyAlignment="1">
      <alignment vertical="center"/>
    </xf>
    <xf numFmtId="14" fontId="0" fillId="0" borderId="0" xfId="0" applyNumberFormat="1" applyFill="1" applyAlignment="1">
      <alignment vertical="center"/>
    </xf>
    <xf numFmtId="14" fontId="5" fillId="0" borderId="0" xfId="0" applyNumberFormat="1" applyFont="1" applyFill="1" applyAlignment="1">
      <alignment vertical="center"/>
    </xf>
    <xf numFmtId="14" fontId="5" fillId="0" borderId="0" xfId="0" applyNumberFormat="1" applyFont="1" applyAlignment="1">
      <alignment vertical="center"/>
    </xf>
    <xf numFmtId="14" fontId="17" fillId="0" borderId="0" xfId="0" applyNumberFormat="1" applyFont="1" applyFill="1" applyAlignment="1">
      <alignment vertical="center"/>
    </xf>
    <xf numFmtId="14" fontId="10" fillId="0" borderId="0" xfId="0" applyNumberFormat="1" applyFont="1" applyFill="1" applyAlignment="1">
      <alignment vertical="center"/>
    </xf>
    <xf numFmtId="0" fontId="11" fillId="0" borderId="0" xfId="0" applyFont="1" applyFill="1" applyBorder="1" applyAlignment="1">
      <alignment horizontal="center" vertical="center"/>
    </xf>
    <xf numFmtId="14" fontId="0" fillId="0" borderId="0" xfId="0" applyNumberFormat="1" applyAlignment="1">
      <alignment horizontal="center" vertical="center"/>
    </xf>
    <xf numFmtId="14" fontId="0" fillId="0" borderId="11" xfId="0" applyNumberFormat="1" applyFont="1" applyFill="1" applyBorder="1" applyAlignment="1">
      <alignment horizontal="center" vertical="center"/>
    </xf>
    <xf numFmtId="14" fontId="0" fillId="0" borderId="0" xfId="0" applyNumberFormat="1" applyBorder="1" applyAlignment="1">
      <alignment horizontal="center" vertical="center"/>
    </xf>
    <xf numFmtId="14" fontId="0" fillId="9" borderId="0" xfId="0" applyNumberFormat="1" applyFill="1" applyAlignment="1">
      <alignment horizontal="center" vertical="center"/>
    </xf>
    <xf numFmtId="14" fontId="0" fillId="0" borderId="0" xfId="0" applyNumberFormat="1" applyFont="1" applyAlignment="1">
      <alignment horizontal="center" vertical="center"/>
    </xf>
    <xf numFmtId="14" fontId="10" fillId="0" borderId="0" xfId="0" applyNumberFormat="1" applyFont="1" applyAlignment="1">
      <alignment horizontal="center" vertical="center"/>
    </xf>
    <xf numFmtId="168" fontId="0" fillId="0" borderId="0" xfId="0" applyNumberFormat="1" applyAlignment="1">
      <alignment vertical="center"/>
    </xf>
    <xf numFmtId="14" fontId="0" fillId="0" borderId="0" xfId="0" applyNumberFormat="1" applyBorder="1" applyAlignment="1">
      <alignment vertical="center"/>
    </xf>
    <xf numFmtId="168" fontId="0" fillId="0" borderId="0" xfId="0" applyNumberFormat="1" applyAlignment="1">
      <alignment horizontal="center" vertical="center"/>
    </xf>
    <xf numFmtId="14" fontId="10" fillId="0" borderId="0" xfId="0" applyNumberFormat="1" applyFont="1" applyAlignment="1">
      <alignment vertical="center"/>
    </xf>
    <xf numFmtId="168" fontId="0" fillId="0" borderId="0" xfId="0" applyNumberFormat="1" applyAlignment="1">
      <alignment horizontal="right" vertical="center"/>
    </xf>
    <xf numFmtId="14" fontId="0" fillId="0" borderId="0" xfId="0" applyNumberFormat="1" applyFill="1" applyAlignment="1">
      <alignment horizontal="center" vertical="center"/>
    </xf>
    <xf numFmtId="14" fontId="13" fillId="0" borderId="0" xfId="0" applyNumberFormat="1" applyFont="1" applyAlignment="1">
      <alignment horizontal="center" vertical="center"/>
    </xf>
    <xf numFmtId="14" fontId="13" fillId="0" borderId="0" xfId="0" applyNumberFormat="1" applyFont="1" applyFill="1" applyAlignment="1">
      <alignment horizontal="center" vertical="center"/>
    </xf>
    <xf numFmtId="14" fontId="21" fillId="0" borderId="0" xfId="0" applyNumberFormat="1" applyFont="1" applyFill="1" applyBorder="1" applyAlignment="1">
      <alignment horizontal="center" vertical="center"/>
    </xf>
    <xf numFmtId="0" fontId="0" fillId="8" borderId="0" xfId="0" applyFill="1" applyAlignment="1">
      <alignment horizontal="center" vertical="center"/>
    </xf>
    <xf numFmtId="0" fontId="10" fillId="0" borderId="0" xfId="0" applyFont="1" applyFill="1" applyBorder="1" applyAlignment="1">
      <alignment vertical="center"/>
    </xf>
    <xf numFmtId="169" fontId="8" fillId="0" borderId="0" xfId="4" applyFont="1" applyAlignment="1">
      <alignment vertical="center"/>
    </xf>
    <xf numFmtId="0" fontId="8" fillId="0" borderId="0" xfId="4" applyNumberFormat="1" applyFont="1" applyAlignment="1">
      <alignment vertical="center"/>
    </xf>
    <xf numFmtId="169" fontId="8" fillId="0" borderId="0" xfId="4" applyFont="1" applyAlignment="1">
      <alignment horizontal="right" vertical="center"/>
    </xf>
    <xf numFmtId="169" fontId="8" fillId="9" borderId="0" xfId="4" applyFont="1" applyFill="1" applyAlignment="1">
      <alignment horizontal="right" vertical="center"/>
    </xf>
    <xf numFmtId="169" fontId="8" fillId="0" borderId="0" xfId="4" applyFont="1" applyFill="1" applyAlignment="1">
      <alignment horizontal="right" vertical="center"/>
    </xf>
    <xf numFmtId="166" fontId="8" fillId="0" borderId="0" xfId="4" applyNumberFormat="1" applyFont="1" applyAlignment="1">
      <alignment vertical="center"/>
    </xf>
    <xf numFmtId="3" fontId="0" fillId="0" borderId="0" xfId="0" applyNumberFormat="1" applyAlignment="1">
      <alignment vertical="center"/>
    </xf>
    <xf numFmtId="166" fontId="8" fillId="0" borderId="0" xfId="2" applyFont="1" applyAlignment="1">
      <alignment horizontal="right" vertical="center"/>
    </xf>
    <xf numFmtId="167" fontId="0" fillId="0" borderId="0" xfId="0" applyNumberFormat="1" applyAlignment="1">
      <alignment horizontal="center" vertical="center"/>
    </xf>
    <xf numFmtId="170" fontId="0" fillId="0" borderId="0" xfId="0" applyNumberFormat="1" applyAlignment="1">
      <alignment horizontal="right" vertical="center"/>
    </xf>
    <xf numFmtId="166" fontId="8" fillId="0" borderId="0" xfId="2" applyNumberFormat="1" applyFont="1" applyAlignment="1">
      <alignment vertical="center"/>
    </xf>
    <xf numFmtId="167" fontId="8" fillId="0" borderId="0" xfId="3" applyFont="1" applyAlignment="1">
      <alignment vertical="center"/>
    </xf>
    <xf numFmtId="164" fontId="8" fillId="0" borderId="0" xfId="3" applyNumberFormat="1" applyFont="1" applyAlignment="1">
      <alignment vertical="center"/>
    </xf>
    <xf numFmtId="167" fontId="8" fillId="0" borderId="0" xfId="3" applyFont="1" applyAlignment="1">
      <alignment horizontal="right" vertical="center"/>
    </xf>
    <xf numFmtId="167" fontId="8" fillId="0" borderId="0" xfId="3" applyFont="1" applyFill="1" applyAlignment="1">
      <alignment horizontal="right" vertical="center"/>
    </xf>
    <xf numFmtId="165" fontId="8" fillId="0" borderId="0" xfId="3" applyNumberFormat="1" applyFont="1" applyFill="1" applyAlignment="1">
      <alignment horizontal="right" vertical="center"/>
    </xf>
    <xf numFmtId="3" fontId="0" fillId="0" borderId="0" xfId="0" applyNumberFormat="1"/>
    <xf numFmtId="0" fontId="5" fillId="0" borderId="0" xfId="0" applyFont="1" applyFill="1" applyAlignment="1">
      <alignment horizontal="right"/>
    </xf>
    <xf numFmtId="14" fontId="8" fillId="0" borderId="0" xfId="4" applyNumberFormat="1" applyFont="1" applyFill="1" applyAlignment="1">
      <alignment horizontal="center" vertical="center"/>
    </xf>
    <xf numFmtId="166" fontId="8" fillId="0" borderId="0" xfId="2" applyFont="1" applyFill="1" applyAlignment="1">
      <alignment vertical="center"/>
    </xf>
    <xf numFmtId="14" fontId="8" fillId="0" borderId="0" xfId="4" applyNumberFormat="1" applyFont="1" applyAlignment="1">
      <alignment horizontal="center" vertical="center"/>
    </xf>
    <xf numFmtId="167" fontId="10" fillId="0" borderId="0" xfId="3" applyFont="1" applyFill="1" applyAlignment="1">
      <alignment vertical="center"/>
    </xf>
    <xf numFmtId="14" fontId="10" fillId="0" borderId="0" xfId="4" applyNumberFormat="1" applyFont="1" applyFill="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vertical="center"/>
    </xf>
    <xf numFmtId="0" fontId="10" fillId="0" borderId="0" xfId="0" applyFont="1" applyAlignment="1">
      <alignment horizontal="right" vertical="center"/>
    </xf>
    <xf numFmtId="0" fontId="10" fillId="0" borderId="0" xfId="0" applyFont="1" applyFill="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Fill="1" applyAlignment="1">
      <alignment vertical="center"/>
    </xf>
    <xf numFmtId="0" fontId="3"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3" fillId="6" borderId="0" xfId="0" applyFont="1" applyFill="1" applyBorder="1" applyAlignment="1">
      <alignment horizontal="center" vertical="center"/>
    </xf>
    <xf numFmtId="168" fontId="3" fillId="4" borderId="0" xfId="0" applyNumberFormat="1" applyFont="1" applyFill="1" applyBorder="1" applyAlignment="1">
      <alignment horizontal="center" vertical="center"/>
    </xf>
    <xf numFmtId="0" fontId="4" fillId="0" borderId="0" xfId="0" applyFont="1" applyAlignment="1"/>
    <xf numFmtId="14" fontId="0" fillId="0" borderId="0" xfId="0" applyNumberFormat="1" applyAlignment="1">
      <alignment horizontal="left" vertical="center"/>
    </xf>
    <xf numFmtId="0" fontId="0" fillId="8" borderId="0" xfId="0" applyFill="1" applyAlignment="1">
      <alignment horizontal="left" vertical="center"/>
    </xf>
    <xf numFmtId="0" fontId="0" fillId="8" borderId="0" xfId="0" applyFill="1" applyAlignment="1"/>
    <xf numFmtId="0" fontId="0" fillId="0" borderId="0" xfId="0" applyNumberFormat="1" applyAlignment="1">
      <alignment horizontal="center" vertical="center"/>
    </xf>
    <xf numFmtId="0" fontId="18" fillId="0" borderId="0" xfId="0" applyFont="1" applyAlignment="1">
      <alignment horizontal="center" vertical="center"/>
    </xf>
    <xf numFmtId="14" fontId="0" fillId="0" borderId="0" xfId="0" applyNumberFormat="1" applyFont="1" applyAlignment="1">
      <alignment vertical="center"/>
    </xf>
    <xf numFmtId="0" fontId="22" fillId="0" borderId="12" xfId="0" applyFont="1" applyBorder="1" applyAlignment="1">
      <alignment horizontal="center" vertical="center"/>
    </xf>
    <xf numFmtId="0" fontId="6" fillId="0" borderId="0" xfId="0" applyFont="1" applyAlignment="1"/>
    <xf numFmtId="169" fontId="8" fillId="8" borderId="0" xfId="4" applyNumberFormat="1" applyFont="1" applyFill="1" applyAlignment="1">
      <alignment vertical="center"/>
    </xf>
    <xf numFmtId="171" fontId="8" fillId="0" borderId="0" xfId="4" applyNumberFormat="1" applyFont="1" applyAlignment="1">
      <alignment vertical="center"/>
    </xf>
    <xf numFmtId="166" fontId="8" fillId="0" borderId="0" xfId="2" applyFont="1"/>
    <xf numFmtId="166" fontId="8" fillId="0" borderId="0" xfId="2" applyFont="1" applyFill="1" applyAlignment="1">
      <alignment horizontal="right" vertical="center"/>
    </xf>
    <xf numFmtId="167" fontId="8" fillId="0" borderId="0" xfId="3" applyFont="1" applyFill="1" applyAlignment="1">
      <alignment vertical="center"/>
    </xf>
    <xf numFmtId="167" fontId="10" fillId="0" borderId="0" xfId="3" applyFont="1" applyFill="1" applyAlignment="1">
      <alignment horizontal="center" vertical="center"/>
    </xf>
    <xf numFmtId="172" fontId="8" fillId="0" borderId="0" xfId="4" applyNumberFormat="1" applyFont="1" applyAlignment="1">
      <alignment vertical="center"/>
    </xf>
    <xf numFmtId="166" fontId="8" fillId="0" borderId="0" xfId="2" applyFont="1" applyAlignment="1"/>
    <xf numFmtId="3" fontId="0" fillId="0" borderId="0" xfId="0" applyNumberFormat="1" applyAlignment="1"/>
    <xf numFmtId="0" fontId="5" fillId="0" borderId="0" xfId="0" applyFont="1" applyAlignment="1"/>
    <xf numFmtId="1" fontId="10" fillId="0" borderId="0" xfId="0" applyNumberFormat="1" applyFont="1" applyFill="1" applyAlignment="1">
      <alignment horizontal="right" vertical="center"/>
    </xf>
    <xf numFmtId="14" fontId="10" fillId="0" borderId="0" xfId="0" applyNumberFormat="1" applyFont="1" applyFill="1" applyAlignment="1">
      <alignment horizontal="center" vertical="center"/>
    </xf>
    <xf numFmtId="14" fontId="10" fillId="0" borderId="0" xfId="0" applyNumberFormat="1" applyFont="1" applyFill="1" applyBorder="1" applyAlignment="1">
      <alignment horizontal="center" vertical="center"/>
    </xf>
    <xf numFmtId="0" fontId="0" fillId="0" borderId="0" xfId="0" applyFont="1" applyFill="1" applyBorder="1" applyAlignment="1"/>
    <xf numFmtId="3" fontId="0" fillId="0" borderId="0" xfId="0" applyNumberFormat="1" applyFill="1" applyBorder="1" applyAlignment="1"/>
    <xf numFmtId="0" fontId="3" fillId="4" borderId="0" xfId="0" applyFont="1" applyFill="1" applyBorder="1" applyAlignment="1">
      <alignment horizontal="left" vertical="center"/>
    </xf>
    <xf numFmtId="0" fontId="3" fillId="6" borderId="0" xfId="0" applyFont="1" applyFill="1" applyBorder="1" applyAlignment="1">
      <alignment horizontal="left" vertical="center" wrapText="1"/>
    </xf>
    <xf numFmtId="0" fontId="3" fillId="6" borderId="0" xfId="0" applyFont="1" applyFill="1" applyBorder="1" applyAlignment="1">
      <alignment horizontal="left" vertical="center"/>
    </xf>
    <xf numFmtId="0" fontId="2" fillId="5" borderId="0" xfId="0" applyFont="1" applyFill="1" applyBorder="1" applyAlignment="1">
      <alignment horizontal="left" vertical="center" wrapText="1"/>
    </xf>
    <xf numFmtId="0" fontId="2" fillId="5" borderId="0" xfId="0" applyFont="1" applyFill="1" applyBorder="1" applyAlignment="1">
      <alignment horizontal="left" vertical="center"/>
    </xf>
    <xf numFmtId="0" fontId="0" fillId="0" borderId="0" xfId="0" applyBorder="1" applyAlignment="1">
      <alignment horizontal="center"/>
    </xf>
    <xf numFmtId="168" fontId="0" fillId="0" borderId="0" xfId="0" applyNumberFormat="1" applyBorder="1"/>
    <xf numFmtId="14" fontId="3" fillId="4" borderId="0" xfId="0" applyNumberFormat="1" applyFont="1" applyFill="1" applyBorder="1" applyAlignment="1">
      <alignment horizontal="center" vertical="center"/>
    </xf>
    <xf numFmtId="0" fontId="0" fillId="9" borderId="0" xfId="0" applyFill="1" applyAlignment="1">
      <alignment horizontal="left" vertical="center"/>
    </xf>
    <xf numFmtId="0" fontId="0" fillId="0" borderId="0" xfId="0" applyFont="1" applyAlignment="1">
      <alignment horizontal="left" vertical="center"/>
    </xf>
    <xf numFmtId="166" fontId="8" fillId="0" borderId="0" xfId="2" applyFont="1" applyAlignment="1">
      <alignment horizontal="left" vertical="center"/>
    </xf>
    <xf numFmtId="0" fontId="0" fillId="0" borderId="0" xfId="0" applyAlignment="1">
      <alignment horizontal="left"/>
    </xf>
    <xf numFmtId="0" fontId="14" fillId="0" borderId="9" xfId="0" applyFont="1" applyFill="1" applyBorder="1" applyAlignment="1">
      <alignment horizontal="left" vertical="top"/>
    </xf>
    <xf numFmtId="0" fontId="0" fillId="0" borderId="0" xfId="0" applyFill="1" applyAlignment="1">
      <alignment horizontal="left"/>
    </xf>
    <xf numFmtId="0" fontId="14" fillId="0" borderId="0" xfId="0" applyFont="1" applyFill="1" applyBorder="1" applyAlignment="1">
      <alignment horizontal="left" vertical="top"/>
    </xf>
    <xf numFmtId="0" fontId="14" fillId="10" borderId="0" xfId="0" applyFont="1" applyFill="1" applyBorder="1" applyAlignment="1">
      <alignment horizontal="left" vertical="top"/>
    </xf>
    <xf numFmtId="0" fontId="5" fillId="0" borderId="0" xfId="0" applyFont="1" applyAlignment="1">
      <alignment horizontal="left"/>
    </xf>
    <xf numFmtId="0" fontId="5" fillId="0" borderId="0" xfId="0" applyFont="1" applyBorder="1" applyAlignment="1">
      <alignment horizontal="left"/>
    </xf>
    <xf numFmtId="14" fontId="10" fillId="0" borderId="0" xfId="0" applyNumberFormat="1" applyFont="1" applyFill="1" applyBorder="1" applyAlignment="1">
      <alignment horizontal="left" vertical="center"/>
    </xf>
    <xf numFmtId="0" fontId="0" fillId="0" borderId="0" xfId="0" applyFill="1" applyBorder="1" applyAlignment="1">
      <alignment horizontal="left"/>
    </xf>
    <xf numFmtId="0" fontId="5" fillId="0" borderId="0" xfId="0" applyFont="1" applyFill="1" applyAlignment="1">
      <alignment horizontal="left"/>
    </xf>
    <xf numFmtId="0" fontId="6" fillId="0" borderId="0" xfId="0" applyFont="1" applyBorder="1" applyAlignment="1">
      <alignment horizontal="left"/>
    </xf>
    <xf numFmtId="0" fontId="1" fillId="0" borderId="11" xfId="1" applyFill="1" applyBorder="1" applyAlignment="1" applyProtection="1">
      <alignment horizontal="left" vertical="center"/>
    </xf>
    <xf numFmtId="0" fontId="0" fillId="0" borderId="0" xfId="0" applyAlignment="1">
      <alignment wrapText="1"/>
    </xf>
    <xf numFmtId="0" fontId="24" fillId="0" borderId="0" xfId="5" applyFont="1" applyAlignment="1">
      <alignment wrapText="1"/>
    </xf>
    <xf numFmtId="0" fontId="3" fillId="4" borderId="13" xfId="0" applyFont="1" applyFill="1" applyBorder="1" applyAlignment="1">
      <alignment horizontal="center" vertical="center" wrapText="1"/>
    </xf>
    <xf numFmtId="0" fontId="25" fillId="0" borderId="0" xfId="0" applyFont="1" applyBorder="1" applyAlignment="1">
      <alignment horizontal="center"/>
    </xf>
    <xf numFmtId="0" fontId="23" fillId="0" borderId="0" xfId="5" applyAlignment="1">
      <alignment vertical="center"/>
    </xf>
    <xf numFmtId="0" fontId="23" fillId="0" borderId="0" xfId="5" applyBorder="1" applyAlignment="1" applyProtection="1">
      <alignment vertical="center"/>
    </xf>
    <xf numFmtId="14" fontId="26" fillId="0" borderId="0" xfId="0" applyNumberFormat="1" applyFont="1" applyAlignment="1">
      <alignment horizontal="center" vertical="center"/>
    </xf>
    <xf numFmtId="3" fontId="0" fillId="0" borderId="0" xfId="0" applyNumberFormat="1" applyAlignment="1">
      <alignment wrapText="1"/>
    </xf>
    <xf numFmtId="4" fontId="0" fillId="0" borderId="0" xfId="0" applyNumberFormat="1" applyFont="1" applyAlignment="1">
      <alignment vertical="center"/>
    </xf>
    <xf numFmtId="0" fontId="3" fillId="4" borderId="0" xfId="0" applyNumberFormat="1" applyFont="1" applyFill="1" applyBorder="1" applyAlignment="1">
      <alignment horizontal="center" vertical="center"/>
    </xf>
    <xf numFmtId="0" fontId="0" fillId="11" borderId="0" xfId="0" applyFill="1" applyAlignment="1">
      <alignment horizontal="center" vertical="center"/>
    </xf>
    <xf numFmtId="0" fontId="0" fillId="12" borderId="0" xfId="0" applyFill="1" applyAlignment="1">
      <alignment vertical="center"/>
    </xf>
    <xf numFmtId="14" fontId="3" fillId="4" borderId="0" xfId="0" applyNumberFormat="1" applyFont="1" applyFill="1" applyAlignment="1">
      <alignment horizontal="center" vertical="center"/>
    </xf>
    <xf numFmtId="0" fontId="3" fillId="4" borderId="0" xfId="0" applyFont="1" applyFill="1" applyAlignment="1">
      <alignment horizontal="left" vertical="center"/>
    </xf>
    <xf numFmtId="0" fontId="0" fillId="11" borderId="0" xfId="0" applyFill="1" applyAlignment="1">
      <alignment vertical="center"/>
    </xf>
    <xf numFmtId="0" fontId="0" fillId="13" borderId="0" xfId="0" applyFill="1" applyAlignment="1">
      <alignment horizontal="center" vertical="center"/>
    </xf>
    <xf numFmtId="0" fontId="23" fillId="0" borderId="0" xfId="1" applyFont="1" applyAlignment="1" applyProtection="1">
      <alignment vertical="center"/>
    </xf>
    <xf numFmtId="0" fontId="3" fillId="14" borderId="0" xfId="0" applyFont="1" applyFill="1" applyBorder="1" applyAlignment="1">
      <alignment horizontal="center" vertical="center"/>
    </xf>
    <xf numFmtId="0" fontId="27" fillId="14" borderId="0" xfId="0" applyFont="1" applyFill="1" applyAlignment="1"/>
    <xf numFmtId="0" fontId="28" fillId="0" borderId="0" xfId="0" applyFont="1" applyBorder="1" applyAlignment="1">
      <alignment horizontal="center"/>
    </xf>
    <xf numFmtId="0" fontId="23" fillId="0" borderId="0" xfId="1" applyFont="1" applyFill="1" applyAlignment="1" applyProtection="1">
      <alignment vertical="center"/>
    </xf>
    <xf numFmtId="173" fontId="10" fillId="0" borderId="0" xfId="3" applyNumberFormat="1" applyFont="1" applyFill="1" applyAlignment="1">
      <alignment horizontal="center" vertical="center"/>
    </xf>
    <xf numFmtId="174" fontId="10" fillId="0" borderId="0" xfId="3" applyNumberFormat="1" applyFont="1" applyFill="1" applyAlignment="1">
      <alignment horizontal="center" vertical="center"/>
    </xf>
    <xf numFmtId="14" fontId="3" fillId="14" borderId="0" xfId="0" applyNumberFormat="1" applyFont="1" applyFill="1" applyAlignment="1">
      <alignment horizontal="center"/>
    </xf>
    <xf numFmtId="0" fontId="3" fillId="14" borderId="0" xfId="0" applyFont="1" applyFill="1" applyAlignment="1">
      <alignment horizontal="center"/>
    </xf>
    <xf numFmtId="14" fontId="29" fillId="14" borderId="0" xfId="0" applyNumberFormat="1" applyFont="1" applyFill="1" applyAlignment="1">
      <alignment horizontal="center" wrapText="1"/>
    </xf>
    <xf numFmtId="14" fontId="3" fillId="14" borderId="0" xfId="0" applyNumberFormat="1" applyFont="1" applyFill="1" applyBorder="1" applyAlignment="1">
      <alignment horizontal="center" vertical="center"/>
    </xf>
    <xf numFmtId="0" fontId="25" fillId="0" borderId="0" xfId="0" applyFont="1" applyFill="1" applyBorder="1" applyAlignment="1">
      <alignment horizontal="center"/>
    </xf>
    <xf numFmtId="14" fontId="25" fillId="0" borderId="0" xfId="0" applyNumberFormat="1" applyFont="1" applyFill="1" applyBorder="1" applyAlignment="1">
      <alignment horizontal="center"/>
    </xf>
    <xf numFmtId="2" fontId="3" fillId="4" borderId="3" xfId="0" applyNumberFormat="1" applyFont="1" applyFill="1" applyBorder="1" applyAlignment="1">
      <alignment horizontal="center" vertical="center" wrapText="1"/>
    </xf>
    <xf numFmtId="2" fontId="8" fillId="0" borderId="0" xfId="4" applyNumberFormat="1" applyFont="1" applyAlignment="1">
      <alignment vertical="center"/>
    </xf>
    <xf numFmtId="2" fontId="8" fillId="0" borderId="0" xfId="2" applyNumberFormat="1" applyFont="1" applyAlignment="1">
      <alignment vertical="center"/>
    </xf>
    <xf numFmtId="2" fontId="8" fillId="0" borderId="0" xfId="2" applyNumberFormat="1" applyFont="1" applyAlignment="1">
      <alignment horizontal="right" vertical="center"/>
    </xf>
    <xf numFmtId="2" fontId="0" fillId="0" borderId="0" xfId="0" applyNumberFormat="1" applyAlignment="1">
      <alignment horizontal="center" vertical="center" wrapText="1"/>
    </xf>
    <xf numFmtId="2" fontId="8" fillId="0" borderId="0" xfId="2" applyNumberFormat="1" applyFont="1" applyAlignment="1">
      <alignment vertical="center" wrapText="1"/>
    </xf>
    <xf numFmtId="2" fontId="8" fillId="0" borderId="0" xfId="2" applyNumberFormat="1" applyFont="1" applyFill="1" applyAlignment="1">
      <alignment vertical="center"/>
    </xf>
    <xf numFmtId="2" fontId="8" fillId="0" borderId="0" xfId="2" applyNumberFormat="1" applyFont="1"/>
    <xf numFmtId="2" fontId="0" fillId="0" borderId="0" xfId="0" applyNumberFormat="1" applyFill="1" applyAlignment="1">
      <alignment horizontal="center" vertical="center"/>
    </xf>
    <xf numFmtId="2" fontId="8" fillId="0" borderId="0" xfId="3" applyNumberFormat="1" applyFont="1" applyFill="1" applyAlignment="1">
      <alignment horizontal="right" vertical="center"/>
    </xf>
    <xf numFmtId="2" fontId="0" fillId="0" borderId="0" xfId="0" applyNumberFormat="1" applyBorder="1"/>
    <xf numFmtId="2" fontId="0" fillId="0" borderId="0" xfId="0" applyNumberFormat="1"/>
    <xf numFmtId="0" fontId="23" fillId="0" borderId="0" xfId="5" applyBorder="1"/>
    <xf numFmtId="0" fontId="23" fillId="0" borderId="0" xfId="5" applyFill="1" applyBorder="1" applyAlignment="1"/>
    <xf numFmtId="0" fontId="0" fillId="0" borderId="0" xfId="0" applyFill="1" applyBorder="1" applyAlignment="1">
      <alignment horizontal="right"/>
    </xf>
    <xf numFmtId="0" fontId="30" fillId="0" borderId="0" xfId="0" applyFont="1" applyAlignment="1"/>
    <xf numFmtId="0" fontId="31" fillId="15" borderId="14" xfId="0" applyFont="1" applyFill="1" applyBorder="1" applyAlignment="1"/>
    <xf numFmtId="0" fontId="32" fillId="15" borderId="14" xfId="0" applyFont="1" applyFill="1" applyBorder="1" applyAlignment="1"/>
    <xf numFmtId="14" fontId="31" fillId="15" borderId="14" xfId="0" applyNumberFormat="1" applyFont="1" applyFill="1" applyBorder="1" applyAlignment="1"/>
    <xf numFmtId="0" fontId="31" fillId="0" borderId="14" xfId="0" applyFont="1" applyFill="1" applyBorder="1" applyAlignment="1"/>
    <xf numFmtId="14" fontId="31" fillId="0" borderId="14" xfId="0" applyNumberFormat="1" applyFont="1" applyFill="1" applyBorder="1" applyAlignment="1"/>
    <xf numFmtId="0" fontId="31" fillId="15" borderId="14" xfId="0" applyNumberFormat="1" applyFont="1" applyFill="1" applyBorder="1" applyAlignment="1"/>
    <xf numFmtId="0" fontId="31" fillId="0" borderId="14" xfId="0" applyNumberFormat="1" applyFont="1" applyFill="1" applyBorder="1" applyAlignment="1"/>
    <xf numFmtId="0" fontId="0" fillId="0" borderId="0" xfId="0" applyFill="1" applyBorder="1" applyAlignment="1">
      <alignment wrapText="1"/>
    </xf>
    <xf numFmtId="0" fontId="0" fillId="0" borderId="0" xfId="0" applyFill="1" applyBorder="1" applyAlignment="1">
      <alignment horizontal="right" wrapText="1"/>
    </xf>
    <xf numFmtId="0" fontId="23" fillId="0" borderId="11" xfId="5" applyFill="1" applyBorder="1" applyAlignment="1" applyProtection="1">
      <alignment horizontal="left" vertical="center"/>
    </xf>
    <xf numFmtId="0" fontId="23" fillId="0" borderId="14" xfId="5" applyFill="1" applyBorder="1" applyAlignment="1"/>
    <xf numFmtId="0" fontId="33" fillId="0" borderId="0" xfId="0" applyFont="1"/>
    <xf numFmtId="0" fontId="34" fillId="0" borderId="0" xfId="0" applyFont="1" applyAlignment="1"/>
    <xf numFmtId="0" fontId="23" fillId="0" borderId="0" xfId="5" applyFill="1" applyBorder="1" applyAlignment="1" applyProtection="1">
      <alignment vertical="center"/>
    </xf>
    <xf numFmtId="168" fontId="3" fillId="4" borderId="0" xfId="0" applyNumberFormat="1" applyFont="1" applyFill="1" applyBorder="1" applyAlignment="1">
      <alignment horizontal="left" vertical="center"/>
    </xf>
    <xf numFmtId="14" fontId="0" fillId="0" borderId="0" xfId="0" applyNumberFormat="1" applyAlignment="1">
      <alignment vertical="center" wrapText="1"/>
    </xf>
    <xf numFmtId="168" fontId="0" fillId="0" borderId="0" xfId="0" applyNumberFormat="1"/>
    <xf numFmtId="0" fontId="0" fillId="0" borderId="0" xfId="0" applyNumberFormat="1"/>
    <xf numFmtId="14" fontId="35" fillId="0" borderId="0" xfId="0" applyNumberFormat="1" applyFont="1"/>
    <xf numFmtId="0" fontId="35" fillId="0" borderId="15" xfId="0" applyFont="1" applyBorder="1" applyAlignment="1">
      <alignment readingOrder="1"/>
    </xf>
    <xf numFmtId="14" fontId="35" fillId="0" borderId="16" xfId="0" applyNumberFormat="1" applyFont="1" applyBorder="1" applyAlignment="1">
      <alignment readingOrder="1"/>
    </xf>
    <xf numFmtId="14" fontId="36" fillId="0" borderId="0" xfId="0" applyNumberFormat="1" applyFont="1" applyAlignment="1">
      <alignment horizontal="center"/>
    </xf>
    <xf numFmtId="0" fontId="36" fillId="0" borderId="12" xfId="0" applyFont="1" applyBorder="1" applyAlignment="1">
      <alignment readingOrder="1"/>
    </xf>
    <xf numFmtId="14" fontId="36" fillId="0" borderId="16" xfId="0" applyNumberFormat="1" applyFont="1" applyBorder="1" applyAlignment="1">
      <alignment readingOrder="1"/>
    </xf>
    <xf numFmtId="0" fontId="0" fillId="9" borderId="0" xfId="0" applyFill="1" applyBorder="1" applyAlignment="1">
      <alignment horizontal="left"/>
    </xf>
    <xf numFmtId="0" fontId="37" fillId="0" borderId="0" xfId="0" applyFont="1"/>
    <xf numFmtId="0" fontId="23" fillId="0" borderId="0" xfId="5"/>
    <xf numFmtId="0" fontId="38" fillId="0" borderId="0" xfId="0" applyFont="1"/>
    <xf numFmtId="14" fontId="0" fillId="0" borderId="0" xfId="0" applyNumberFormat="1"/>
    <xf numFmtId="0" fontId="0" fillId="0" borderId="0" xfId="0" applyFill="1" applyBorder="1" applyAlignment="1">
      <alignment horizontal="center"/>
    </xf>
    <xf numFmtId="3" fontId="0" fillId="0" borderId="0" xfId="0" applyNumberFormat="1" applyBorder="1"/>
    <xf numFmtId="43" fontId="3" fillId="4" borderId="0" xfId="0" applyNumberFormat="1" applyFont="1" applyFill="1" applyBorder="1" applyAlignment="1">
      <alignment horizontal="center" vertical="center"/>
    </xf>
    <xf numFmtId="43" fontId="3" fillId="4" borderId="0" xfId="0" applyNumberFormat="1" applyFont="1" applyFill="1" applyBorder="1" applyAlignment="1">
      <alignment horizontal="center" vertical="center" wrapText="1"/>
    </xf>
    <xf numFmtId="43" fontId="0" fillId="0" borderId="0" xfId="0" applyNumberFormat="1" applyFill="1" applyBorder="1" applyAlignment="1"/>
    <xf numFmtId="43" fontId="0" fillId="0" borderId="0" xfId="0" applyNumberFormat="1" applyFill="1" applyBorder="1"/>
    <xf numFmtId="43" fontId="0" fillId="0" borderId="0" xfId="0" applyNumberFormat="1" applyBorder="1"/>
    <xf numFmtId="43" fontId="0" fillId="0" borderId="0" xfId="0" applyNumberFormat="1" applyBorder="1" applyAlignment="1"/>
    <xf numFmtId="43" fontId="31" fillId="15" borderId="14" xfId="0" applyNumberFormat="1" applyFont="1" applyFill="1" applyBorder="1" applyAlignment="1"/>
    <xf numFmtId="43" fontId="31" fillId="0" borderId="14" xfId="0" applyNumberFormat="1" applyFont="1" applyFill="1" applyBorder="1" applyAlignment="1"/>
    <xf numFmtId="43" fontId="0" fillId="0" borderId="0" xfId="0" applyNumberFormat="1"/>
    <xf numFmtId="0" fontId="23" fillId="0" borderId="11" xfId="5" applyFill="1" applyBorder="1" applyAlignment="1"/>
    <xf numFmtId="0" fontId="23" fillId="4" borderId="0" xfId="5" applyFill="1" applyBorder="1" applyAlignment="1">
      <alignment horizontal="left" vertical="center"/>
    </xf>
    <xf numFmtId="14" fontId="23" fillId="0" borderId="0" xfId="5" applyNumberFormat="1" applyAlignment="1">
      <alignment horizontal="left" vertical="center"/>
    </xf>
    <xf numFmtId="0" fontId="0" fillId="3" borderId="1" xfId="0" applyFill="1" applyBorder="1" applyAlignment="1">
      <alignment horizontal="center"/>
    </xf>
    <xf numFmtId="0" fontId="0" fillId="2" borderId="1" xfId="0" applyFill="1" applyBorder="1" applyAlignment="1">
      <alignment horizontal="center"/>
    </xf>
    <xf numFmtId="2" fontId="0" fillId="2" borderId="1" xfId="0" applyNumberFormat="1" applyFill="1" applyBorder="1" applyAlignment="1">
      <alignment horizontal="center"/>
    </xf>
  </cellXfs>
  <cellStyles count="6">
    <cellStyle name="Hipervínculo" xfId="1" builtinId="8"/>
    <cellStyle name="Hyperlink" xfId="5" xr:uid="{00000000-000B-0000-0000-000008000000}"/>
    <cellStyle name="Millares 3" xfId="4" xr:uid="{00000000-0005-0000-0000-000001000000}"/>
    <cellStyle name="Millares 4" xfId="3" xr:uid="{00000000-0005-0000-0000-000002000000}"/>
    <cellStyle name="Moneda" xfId="2" builtinId="4"/>
    <cellStyle name="Normal" xfId="0" builtinId="0"/>
  </cellStyles>
  <dxfs count="5">
    <dxf>
      <numFmt numFmtId="0" formatCode="General"/>
    </dxf>
    <dxf>
      <numFmt numFmtId="35" formatCode="_-* #,##0.00\ _€_-;\-* #,##0.00\ _€_-;_-* &quot;-&quot;??\ _€_-;_-@_-"/>
    </dxf>
    <dxf>
      <numFmt numFmtId="168" formatCode="dd/mm/yyyy;@"/>
    </dxf>
    <dxf>
      <border outline="0">
        <top style="medium">
          <color indexed="64"/>
        </top>
      </border>
    </dxf>
    <dxf>
      <font>
        <b/>
        <strike val="0"/>
        <outline val="0"/>
        <shadow val="0"/>
        <u val="none"/>
        <vertAlign val="baseline"/>
        <color auto="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2:BM596" totalsRowShown="0" headerRowDxfId="4" tableBorderDxfId="3">
  <autoFilter ref="A2:BM596" xr:uid="{00000000-0009-0000-0100-000002000000}">
    <filterColumn colId="0">
      <filters>
        <filter val="2021"/>
      </filters>
    </filterColumn>
  </autoFilter>
  <tableColumns count="65">
    <tableColumn id="1" xr3:uid="{00000000-0010-0000-0000-000001000000}" name="VIGENCIA"/>
    <tableColumn id="2" xr3:uid="{00000000-0010-0000-0000-000002000000}" name="No._x000a_CONTRATO"/>
    <tableColumn id="3" xr3:uid="{00000000-0010-0000-0000-000003000000}" name="MODALIDAD CONTRATACIÓN"/>
    <tableColumn id="4" xr3:uid="{00000000-0010-0000-0000-000004000000}" name="TIPO CONTRATO"/>
    <tableColumn id="5" xr3:uid="{00000000-0010-0000-0000-000005000000}" name="TIPOLOGIA CPS"/>
    <tableColumn id="6" xr3:uid="{00000000-0010-0000-0000-000006000000}" name="OBJETO"/>
    <tableColumn id="7" xr3:uid="{00000000-0010-0000-0000-000007000000}" name="CONTRATISTA"/>
    <tableColumn id="8" xr3:uid="{00000000-0010-0000-0000-000008000000}" name="CEDULA Y/O NIT"/>
    <tableColumn id="9" xr3:uid="{00000000-0010-0000-0000-000009000000}" name="DIGITO VERIFICACION"/>
    <tableColumn id="10" xr3:uid="{00000000-0010-0000-0000-00000A000000}" name="GENERO"/>
    <tableColumn id="11" xr3:uid="{00000000-0010-0000-0000-00000B000000}" name="DOMICILIO"/>
    <tableColumn id="12" xr3:uid="{00000000-0010-0000-0000-00000C000000}" name="TELEFONO"/>
    <tableColumn id="13" xr3:uid="{00000000-0010-0000-0000-00000D000000}" name="MAIL"/>
    <tableColumn id="14" xr3:uid="{00000000-0010-0000-0000-00000E000000}" name="REPRESENTANTE LEGAL"/>
    <tableColumn id="15" xr3:uid="{00000000-0010-0000-0000-00000F000000}" name="NATURALEZA "/>
    <tableColumn id="16" xr3:uid="{00000000-0010-0000-0000-000010000000}" name="CLASE DE EMPRESA "/>
    <tableColumn id="17" xr3:uid="{00000000-0010-0000-0000-000011000000}" name="CONSORCIO O UNION TEMPORAL"/>
    <tableColumn id="18" xr3:uid="{00000000-0010-0000-0000-000012000000}" name="EMPRESAS PARTICIPANTES DE LA UNION TEMPORAL"/>
    <tableColumn id="19" xr3:uid="{00000000-0010-0000-0000-000013000000}" name="PORCENTAJE DE PARTICIPACION"/>
    <tableColumn id="20" xr3:uid="{00000000-0010-0000-0000-000014000000}" name="TIPO Y NUMERO DE PROCESO"/>
    <tableColumn id="21" xr3:uid="{00000000-0010-0000-0000-000015000000}" name="FECHA PUBLICA"/>
    <tableColumn id="22" xr3:uid="{00000000-0010-0000-0000-000016000000}" name="FECHA APERTURA"/>
    <tableColumn id="23" xr3:uid="{00000000-0010-0000-0000-000017000000}" name="FECHA CIERRE"/>
    <tableColumn id="61" xr3:uid="{00000000-0010-0000-0000-00003D000000}" name="ENLACE SECOP"/>
    <tableColumn id="24" xr3:uid="{00000000-0010-0000-0000-000018000000}" name="NUMERO DE CONSTANCIA SECOP"/>
    <tableColumn id="25" xr3:uid="{00000000-0010-0000-0000-000019000000}" name="PLAZO MESES"/>
    <tableColumn id="26" xr3:uid="{00000000-0010-0000-0000-00001A000000}" name="PLAZO DIAS"/>
    <tableColumn id="27" xr3:uid="{00000000-0010-0000-0000-00001B000000}" name="FECHA SUSCRITO"/>
    <tableColumn id="28" xr3:uid="{00000000-0010-0000-0000-00001C000000}" name="FECHA _x000a_INICIO"/>
    <tableColumn id="29" xr3:uid="{00000000-0010-0000-0000-00001D000000}" name="SUSPENSIÓN"/>
    <tableColumn id="30" xr3:uid="{00000000-0010-0000-0000-00001E000000}" name="PRORROGA"/>
    <tableColumn id="31" xr3:uid="{00000000-0010-0000-0000-00001F000000}" name="PRORROGA Nº 2"/>
    <tableColumn id="32" xr3:uid="{00000000-0010-0000-0000-000020000000}" name="PRORROGA Nº 3"/>
    <tableColumn id="33" xr3:uid="{00000000-0010-0000-0000-000021000000}" name="FECHA _x000a_TERMINACION ACTA DE INICIO"/>
    <tableColumn id="34" xr3:uid="{00000000-0010-0000-0000-000022000000}" name="FECHA CESIÓN"/>
    <tableColumn id="64" xr3:uid="{FBB69C51-47E8-4ACE-A181-2433D97FFFD5}" name="CRP CESION"/>
    <tableColumn id="67" xr3:uid="{1E3D4E64-F7AA-4584-ADB7-7B7AD210AD35}" name="VALOR CRP CESION"/>
    <tableColumn id="35" xr3:uid="{00000000-0010-0000-0000-000023000000}" name="FECHA _x000a_TERMINACION DEFINITIVA" dataDxfId="2"/>
    <tableColumn id="36" xr3:uid="{00000000-0010-0000-0000-000024000000}" name="CDP"/>
    <tableColumn id="37" xr3:uid="{00000000-0010-0000-0000-000025000000}" name="VALOR CDP"/>
    <tableColumn id="38" xr3:uid="{00000000-0010-0000-0000-000026000000}" name="FECHA CDP"/>
    <tableColumn id="39" xr3:uid="{00000000-0010-0000-0000-000027000000}" name="CRP"/>
    <tableColumn id="40" xr3:uid="{00000000-0010-0000-0000-000028000000}" name="VALOR CRP "/>
    <tableColumn id="41" xr3:uid="{00000000-0010-0000-0000-000029000000}" name="FECHA CRP"/>
    <tableColumn id="42" xr3:uid="{00000000-0010-0000-0000-00002A000000}" name="RUBRO_x000a_PRESUPUESTAL"/>
    <tableColumn id="43" xr3:uid="{00000000-0010-0000-0000-00002B000000}" name="TIPO DE RECURSO / GASTO"/>
    <tableColumn id="44" xr3:uid="{00000000-0010-0000-0000-00002C000000}" name="NOMBRE PROYECTO"/>
    <tableColumn id="45" xr3:uid="{00000000-0010-0000-0000-00002D000000}" name="VALOR RECURSOS FDL"/>
    <tableColumn id="46" xr3:uid="{00000000-0010-0000-0000-00002E000000}" name="VALOR RECURSOS CONTRATISTA"/>
    <tableColumn id="47" xr3:uid="{00000000-0010-0000-0000-00002F000000}" name="ADICION"/>
    <tableColumn id="48" xr3:uid="{00000000-0010-0000-0000-000030000000}" name="CDP ADICION"/>
    <tableColumn id="49" xr3:uid="{00000000-0010-0000-0000-000031000000}" name="CRP ADICION"/>
    <tableColumn id="50" xr3:uid="{00000000-0010-0000-0000-000032000000}" name="ADICION Nº 2  O -SALDO SIN EJECUTAR"/>
    <tableColumn id="51" xr3:uid="{00000000-0010-0000-0000-000033000000}" name="CDP ADICION No.2"/>
    <tableColumn id="52" xr3:uid="{00000000-0010-0000-0000-000034000000}" name="CRP ADICION No.2"/>
    <tableColumn id="63" xr3:uid="{361639E6-E163-4528-8972-5400D10EBE79}" name="TOTAL ADICIONES" dataDxfId="1">
      <calculatedColumnFormula>AX3+BA3</calculatedColumnFormula>
    </tableColumn>
    <tableColumn id="53" xr3:uid="{00000000-0010-0000-0000-000035000000}" name="VALOR TOTAL " dataDxfId="0">
      <calculatedColumnFormula>+Tabla2[[#This Row],[VALOR RECURSOS FDL]]+Tabla2[[#This Row],[ADICION]]+Tabla2[[#This Row],[ADICION Nº 2  O -SALDO SIN EJECUTAR]]</calculatedColumnFormula>
    </tableColumn>
    <tableColumn id="54" xr3:uid="{00000000-0010-0000-0000-000036000000}" name="HONORARIOS"/>
    <tableColumn id="55" xr3:uid="{00000000-0010-0000-0000-000037000000}" name="INTERVENTOR Y/O  APOYO A LA SUPERVISION ACTUAL"/>
    <tableColumn id="56" xr3:uid="{00000000-0010-0000-0000-000038000000}" name="FECHA DESIGNACION"/>
    <tableColumn id="57" xr3:uid="{00000000-0010-0000-0000-000039000000}" name="OBLIGACIONES"/>
    <tableColumn id="58" xr3:uid="{00000000-0010-0000-0000-00003A000000}" name="ESTADO EN SECOP"/>
    <tableColumn id="62" xr3:uid="{6215B463-B52D-4881-B638-86F87EAA4CB9}" name="FECHA DE LIQUIDACION EN DOCUMENTO"/>
    <tableColumn id="59" xr3:uid="{00000000-0010-0000-0000-00003B000000}" name="PROFESION DE ACUERDO HOJA DE VIDA SIDEAP"/>
    <tableColumn id="60" xr3:uid="{00000000-0010-0000-0000-00003C000000}" name="ESTUDIOS ESPECIALIZADOS DE ACUERDO SIDEAP"/>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ContractsManagement/Tendering/ProcurementContractEdit/View?docUniqueIdentifier=CO1.PCCNTR.2432034&amp;prevCtxUrl=https%3a%2f%2fwww.secop.gov.co%2fCO1ContractsManagement%2fTendering%2fProcurementContractManagement%2fIndex&amp;prevCtxLbl=Contratos" TargetMode="External"/><Relationship Id="rId21" Type="http://schemas.openxmlformats.org/officeDocument/2006/relationships/hyperlink" Target="mailto:invemcosas@gmail.com" TargetMode="External"/><Relationship Id="rId42" Type="http://schemas.openxmlformats.org/officeDocument/2006/relationships/hyperlink" Target="mailto:consorcioindger@gmail.com" TargetMode="External"/><Relationship Id="rId63" Type="http://schemas.openxmlformats.org/officeDocument/2006/relationships/hyperlink" Target="mailto:herrerafrancojuancamilo@gmail.com" TargetMode="External"/><Relationship Id="rId84" Type="http://schemas.openxmlformats.org/officeDocument/2006/relationships/hyperlink" Target="mailto:nelsonjaviergc@gmail.com" TargetMode="External"/><Relationship Id="rId138" Type="http://schemas.openxmlformats.org/officeDocument/2006/relationships/hyperlink" Target="https://www.secop.gov.co/CO1ContractsManagement/Tendering/ProcurementContractEdit/View?docUniqueIdentifier=CO1.PCCNTR.2590307&amp;prevCtxUrl=https%3a%2f%2fwww.secop.gov.co%2fCO1ContractsManagement%2fTendering%2fProcurementContractManagement%2fIndex&amp;prevCtxLbl=Contratos" TargetMode="External"/><Relationship Id="rId159" Type="http://schemas.openxmlformats.org/officeDocument/2006/relationships/hyperlink" Target="https://www.secop.gov.co/CO1ContractsManagement/Tendering/ProcurementContractEdit/View?docUniqueIdentifier=CO1.PCCNTR.2750083&amp;prevCtxUrl=https%3a%2f%2fwww.secop.gov.co%2fCO1ContractsManagement%2fTendering%2fProcurementContractManagement%2fIndex&amp;prevCtxLbl=Contratos" TargetMode="External"/><Relationship Id="rId170" Type="http://schemas.openxmlformats.org/officeDocument/2006/relationships/hyperlink" Target="mailto:vivimonra@hotmail.com" TargetMode="External"/><Relationship Id="rId191" Type="http://schemas.openxmlformats.org/officeDocument/2006/relationships/hyperlink" Target="https://www.contratos.gov.co/consultas/detalleProceso.do?numConstancia=20-22-18421&amp;g-recaptcha-response=03AGdBq27Nst2U0iKTyrKXkjRFRr4yCJ026XVjqg2BJO5ScHxU0E2-Zf_5RjjurGxI74Obly-rrhH2ltNJMMh1JAiiTn0Sr_oTK9nT1Czba0BnAtavjaVHGLZPa2ey76wl7ZmNWb4E181pL3SCcHNvvdlmyFI0dJgghGuXmIEggP2uo40oqg_7aOW4YJMc0b4eSRS3G_RAlZFrgFDftsvMtOM4OMnjzDM4XH7y44X5Y9mJFA9bUU22SzB9nzqjYAUKO9H9tIciPPTX7pAtfjxLnNgoIgmvy3wJMvIbLGr1pVBUlufMySrFfCPsOtSskRne5qnB1Xs3G-71jHh_uHa9SF9g_iVCg_34mY3-XCcstGBo_W1A7FgomPGoWCPeuLbWnj_-5658PP7JVno3K1m1fqj2vzOUEQXu3TBv5S1iWlQei8sVkZB2RPAuQT59wkqE3aZPnZ6CiLuGBmbUGhjl8pYolpmTop-tIQ" TargetMode="External"/><Relationship Id="rId107" Type="http://schemas.openxmlformats.org/officeDocument/2006/relationships/hyperlink" Target="https://www.colombiacompra.gov.co/tienda-virtual-del-estado-colombiano/ordenes-compra/64891/content/secop-ii-2" TargetMode="External"/><Relationship Id="rId11" Type="http://schemas.openxmlformats.org/officeDocument/2006/relationships/hyperlink" Target="mailto:luzangelao@hotmail.com" TargetMode="External"/><Relationship Id="rId32" Type="http://schemas.openxmlformats.org/officeDocument/2006/relationships/hyperlink" Target="mailto:ccenacional@autogas.com.co" TargetMode="External"/><Relationship Id="rId53" Type="http://schemas.openxmlformats.org/officeDocument/2006/relationships/hyperlink" Target="mailto:anferiso13@hotmail.com" TargetMode="External"/><Relationship Id="rId74" Type="http://schemas.openxmlformats.org/officeDocument/2006/relationships/hyperlink" Target="mailto:juanangel.lopezardila@hotmail.com" TargetMode="External"/><Relationship Id="rId128" Type="http://schemas.openxmlformats.org/officeDocument/2006/relationships/hyperlink" Target="https://www.secop.gov.co/CO1ContractsManagement/Tendering/ProcurementContractEdit/View?docUniqueIdentifier=CO1.PCCNTR.2383650&amp;prevCtxUrl=https%3a%2f%2fwww.secop.gov.co%2fCO1ContractsManagement%2fTendering%2fProcurementContractManagement%2fIndex&amp;prevCtxLbl=Contratos" TargetMode="External"/><Relationship Id="rId149" Type="http://schemas.openxmlformats.org/officeDocument/2006/relationships/hyperlink" Target="mailto:licitaciones@autoseerviciomecanico.com" TargetMode="External"/><Relationship Id="rId5" Type="http://schemas.openxmlformats.org/officeDocument/2006/relationships/hyperlink" Target="mailto:vivimonra@hotmail.com" TargetMode="External"/><Relationship Id="rId95" Type="http://schemas.openxmlformats.org/officeDocument/2006/relationships/hyperlink" Target="mailto:PEDROSIERRAGARCIA@GMAIL.COM" TargetMode="External"/><Relationship Id="rId160" Type="http://schemas.openxmlformats.org/officeDocument/2006/relationships/hyperlink" Target="https://www.secop.gov.co/CO1ContractsManagement/Tendering/ProcurementContractEdit/View?docUniqueIdentifier=CO1.PCCNTR.2750510&amp;prevCtxUrl=https%3a%2f%2fwww.secop.gov.co%2fCO1ContractsManagement%2fTendering%2fProcurementContractManagement%2fIndex&amp;prevCtxLbl=Contratos" TargetMode="External"/><Relationship Id="rId181" Type="http://schemas.openxmlformats.org/officeDocument/2006/relationships/hyperlink" Target="https://www.secop.gov.co/CO1ContractsManagement/Tendering/ProcurementContractEdit/View?docUniqueIdentifier=CO1.PCCNTR.1370182&amp;prevCtxUrl=https%3a%2f%2fwww.secop.gov.co%2fCO1ContractsManagement%2fTendering%2fProcurementContractManagement%2fIndex&amp;prevCtxLbl=Contratos" TargetMode="External"/><Relationship Id="rId22" Type="http://schemas.openxmlformats.org/officeDocument/2006/relationships/hyperlink" Target="mailto:ACUERDOMARCO1@PRODESEG.COM.CO" TargetMode="External"/><Relationship Id="rId43" Type="http://schemas.openxmlformats.org/officeDocument/2006/relationships/hyperlink" Target="mailto:jmeloingenieria@gmail.com" TargetMode="External"/><Relationship Id="rId64" Type="http://schemas.openxmlformats.org/officeDocument/2006/relationships/hyperlink" Target="mailto:floralba.padron@gmail.com" TargetMode="External"/><Relationship Id="rId118" Type="http://schemas.openxmlformats.org/officeDocument/2006/relationships/hyperlink" Target="https://www.secop.gov.co/CO1ContractsManagement/Tendering/ProcurementContractEdit/View?docUniqueIdentifier=CO1.PCCNTR.2431380&amp;prevCtxUrl=https%3a%2f%2fwww.secop.gov.co%2fCO1ContractsManagement%2fTendering%2fProcurementContractManagement%2fIndex&amp;prevCtxLbl=Contratos" TargetMode="External"/><Relationship Id="rId139" Type="http://schemas.openxmlformats.org/officeDocument/2006/relationships/hyperlink" Target="https://www.secop.gov.co/CO1ContractsManagement/Tendering/ProcurementContractEdit/View?docUniqueIdentifier=CO1.PCCNTR.2597211&amp;prevCtxUrl=https%3a%2f%2fwww.secop.gov.co%2fCO1ContractsManagement%2fTendering%2fProcurementContractManagement%2fIndex&amp;prevCtxLbl=Contratos" TargetMode="External"/><Relationship Id="rId85" Type="http://schemas.openxmlformats.org/officeDocument/2006/relationships/hyperlink" Target="mailto:juca1512@hotmail.com" TargetMode="External"/><Relationship Id="rId150" Type="http://schemas.openxmlformats.org/officeDocument/2006/relationships/hyperlink" Target="https://colombiacompra.gov.co/tienda-virtual-del-estado-colombiano/ordenes-compra/71252" TargetMode="External"/><Relationship Id="rId171" Type="http://schemas.openxmlformats.org/officeDocument/2006/relationships/hyperlink" Target="https://www.secop.gov.co/CO1ContractsManagement/Tendering/ProcurementContractEdit/View?docUniqueIdentifier=CO1.PCCNTR.2776684&amp;prevCtxUrl=https%3a%2f%2fwww.secop.gov.co%2fCO1ContractsManagement%2fTendering%2fProcurementContractManagement%2fIndex&amp;prevCtxLbl=Contratos" TargetMode="External"/><Relationship Id="rId192" Type="http://schemas.openxmlformats.org/officeDocument/2006/relationships/hyperlink" Target="https://www.contratos.gov.co/consultas/detalleProceso.do?numConstancia=20-22-18421&amp;g-recaptcha-response=03AGdBq27Nst2U0iKTyrKXkjRFRr4yCJ026XVjqg2BJO5ScHxU0E2-Zf_5RjjurGxI74Obly-rrhH2ltNJMMh1JAiiTn0Sr_oTK9nT1Czba0BnAtavjaVHGLZPa2ey76wl7ZmNWb4E181pL3SCcHNvvdlmyFI0dJgghGuXmIEggP2uo40oqg_7aOW4YJMc0b4eSRS3G_RAlZFrgFDftsvMtOM4OMnjzDM4XH7y44X5Y9mJFA9bUU22SzB9nzqjYAUKO9H9tIciPPTX7pAtfjxLnNgoIgmvy3wJMvIbLGr1pVBUlufMySrFfCPsOtSskRne5qnB1Xs3G-71jHh_uHa9SF9g_iVCg_34mY3-XCcstGBo_W1A7FgomPGoWCPeuLbWnj_-5658PP7JVno3K1m1fqj2vzOUEQXu3TBv5S1iWlQei8sVkZB2RPAuQT59wkqE3aZPnZ6CiLuGBmbUGhjl8pYolpmTop-tIQ" TargetMode="External"/><Relationship Id="rId12" Type="http://schemas.openxmlformats.org/officeDocument/2006/relationships/hyperlink" Target="mailto:sandraingamb@gmail.com" TargetMode="External"/><Relationship Id="rId33" Type="http://schemas.openxmlformats.org/officeDocument/2006/relationships/hyperlink" Target="mailto:alejjo@live.com" TargetMode="External"/><Relationship Id="rId108" Type="http://schemas.openxmlformats.org/officeDocument/2006/relationships/hyperlink" Target="mailto:ccenacional@autogas.com.co" TargetMode="External"/><Relationship Id="rId129" Type="http://schemas.openxmlformats.org/officeDocument/2006/relationships/hyperlink" Target="https://www.secop.gov.co/CO1ContractsManagement/Tendering/ProcurementContractEdit/View?docUniqueIdentifier=CO1.PCCNTR.2383284&amp;prevCtxUrl=https%3a%2f%2fwww.secop.gov.co%2fCO1ContractsManagement%2fTendering%2fProcurementContractManagement%2fIndex&amp;prevCtxLbl=Contratos" TargetMode="External"/><Relationship Id="rId54" Type="http://schemas.openxmlformats.org/officeDocument/2006/relationships/hyperlink" Target="mailto:jvh2519@gmail.com" TargetMode="External"/><Relationship Id="rId75" Type="http://schemas.openxmlformats.org/officeDocument/2006/relationships/hyperlink" Target="mailto:herrerafrancojuancamilo@gmail.com" TargetMode="External"/><Relationship Id="rId96" Type="http://schemas.openxmlformats.org/officeDocument/2006/relationships/hyperlink" Target="mailto:vivimonra@hotmail.com" TargetMode="External"/><Relationship Id="rId140" Type="http://schemas.openxmlformats.org/officeDocument/2006/relationships/hyperlink" Target="mailto:coordinacionlicitacioneseym@gmail.comV" TargetMode="External"/><Relationship Id="rId161" Type="http://schemas.openxmlformats.org/officeDocument/2006/relationships/hyperlink" Target="mailto:johnfredypulido@gmail.com" TargetMode="External"/><Relationship Id="rId182" Type="http://schemas.openxmlformats.org/officeDocument/2006/relationships/hyperlink" Target="https://www.secop.gov.co/CO1ContractsManagement/Tendering/ProcurementContractEdit/View?docUniqueIdentifier=CO1.PCCNTR.1377646&amp;prevCtxUrl=https%3a%2f%2fwww.secop.gov.co%2fCO1ContractsManagement%2fTendering%2fProcurementContractManagement%2fIndex&amp;prevCtxLbl=Contratos" TargetMode="External"/><Relationship Id="rId6" Type="http://schemas.openxmlformats.org/officeDocument/2006/relationships/hyperlink" Target="mailto:johnfredypulido@gmail.com" TargetMode="External"/><Relationship Id="rId23" Type="http://schemas.openxmlformats.org/officeDocument/2006/relationships/hyperlink" Target="mailto:comercialdotacion@outlook.com" TargetMode="External"/><Relationship Id="rId119" Type="http://schemas.openxmlformats.org/officeDocument/2006/relationships/hyperlink" Target="https://www.secop.gov.co/CO1ContractsManagement/Tendering/ProcurementContractEdit/View?docUniqueIdentifier=CO1.PCCNTR.2431372&amp;prevCtxUrl=https%3a%2f%2fwww.secop.gov.co%2fCO1ContractsManagement%2fTendering%2fProcurementContractManagement%2fIndex&amp;prevCtxLbl=Contratos" TargetMode="External"/><Relationship Id="rId44" Type="http://schemas.openxmlformats.org/officeDocument/2006/relationships/hyperlink" Target="mailto:sarid.rios-extern@renault.com" TargetMode="External"/><Relationship Id="rId65" Type="http://schemas.openxmlformats.org/officeDocument/2006/relationships/hyperlink" Target="mailto:comadito_1729@yahoo.es" TargetMode="External"/><Relationship Id="rId86" Type="http://schemas.openxmlformats.org/officeDocument/2006/relationships/hyperlink" Target="mailto:abg.juancardenas@gmail.com" TargetMode="External"/><Relationship Id="rId130" Type="http://schemas.openxmlformats.org/officeDocument/2006/relationships/hyperlink" Target="https://www.secop.gov.co/CO1ContractsManagement/Tendering/ProcurementContractEdit/View?docUniqueIdentifier=CO1.PCCNTR.2381403&amp;prevCtxUrl=https%3a%2f%2fwww.secop.gov.co%2fCO1ContractsManagement%2fTendering%2fProcurementContractManagement%2fIndex&amp;prevCtxLbl=Contratos" TargetMode="External"/><Relationship Id="rId151" Type="http://schemas.openxmlformats.org/officeDocument/2006/relationships/hyperlink" Target="mailto:espitiagiovanni@gmail.com" TargetMode="External"/><Relationship Id="rId172" Type="http://schemas.openxmlformats.org/officeDocument/2006/relationships/hyperlink" Target="https://www.secop.gov.co/CO1ContractsManagement/Tendering/ProcurementContractEdit/View?docUniqueIdentifier=CO1.PCCNTR.2795041&amp;prevCtxUrl=https%3a%2f%2fwww.secop.gov.co%2fCO1ContractsManagement%2fTendering%2fProcurementContractManagement%2fIndex&amp;prevCtxLbl=Contratos" TargetMode="External"/><Relationship Id="rId193" Type="http://schemas.openxmlformats.org/officeDocument/2006/relationships/hyperlink" Target="https://www.contratos.gov.co/consultas/detalleProceso.do?numConstancia=20-22-18419&amp;g-recaptcha-response=03AGdBq27GaB7IzAnWs8tM_cKvp2dVdfwfbl2mxFxRa_yQfq8UAMG_Atjr51QrlX3lo-nQWqWh9VS30feBSniGyTMh-aPVOkTO2FNYuODJ_LW7ib9EqsbggO9BuIrHqIvmFnGJNP5Epg9gMKS8ju2JZQv1QB98SoUZkqx-8uzSKZjLrujCQvE1OmoPpjdNYnGfP9I1f7arE65VDK4Blal8BdhzI-7qeBHGT_qWkQxNK4j0xQAkyTSbn4xy8cv_HiKBNrmXaTNhcI6h9OKtYb25tw_1Td0_tSL6u2HVQsjvo5WJZo6vO1BKb_Rnz0YXXFK5Qm09S0HpThKVNTsSmZFUWfFWulsNPOQqYK2lgharWkiZo4P72y8WKZa0Ic1-sm9cgDN5ZNENqnE-xsrjHoNVpQnZorN4JFidIsjXv6iPljuWIi4lK1wR09aMVY6nIAboe3FTsXk_OofW279sAt4FMkDUhpcjYE-CHQ" TargetMode="External"/><Relationship Id="rId13" Type="http://schemas.openxmlformats.org/officeDocument/2006/relationships/hyperlink" Target="mailto:PEDROSIERRAGARCIA@GMAIL.COM" TargetMode="External"/><Relationship Id="rId109" Type="http://schemas.openxmlformats.org/officeDocument/2006/relationships/hyperlink" Target="https://www.secop.gov.co/CO1BusinessLine/Tendering/BuyerWorkArea/Index?docUniqueIdentifier=CO1.BDOS.1869866&amp;prevCtxUrl=https%3a%2f%2fwww.secop.gov.co%2fCO1BusinessLine%2fTendering%2fBuyerDossierWorkspace%2fIndex%3fcreateDateFrom%3d07%2f01%2f2021+04%3a48%3a49%26createDateTo%3d07%2f07%2f2021+04%3a48%3a49%26filteringState%3d1%26sortingState%3dLastModifiedDESC%26showAdvancedSearch%3dFalse%26showAdvancedSearchFields%3dFalse%26folderCode%3dALL%26selectedDossier%3dCO1.BDOS.1869866%26selectedRequest%3dCO1.REQ.1921669%26&amp;prevCtxLbl=Procesos+de+la+Entidad+Estatal" TargetMode="External"/><Relationship Id="rId34" Type="http://schemas.openxmlformats.org/officeDocument/2006/relationships/hyperlink" Target="mailto:edithcarolinaflorezmendez@gmail.com" TargetMode="External"/><Relationship Id="rId55" Type="http://schemas.openxmlformats.org/officeDocument/2006/relationships/hyperlink" Target="mailto:jorgagarcianeva@gmail.com" TargetMode="External"/><Relationship Id="rId76" Type="http://schemas.openxmlformats.org/officeDocument/2006/relationships/hyperlink" Target="mailto:johnfredypulido@gmail.com" TargetMode="External"/><Relationship Id="rId97" Type="http://schemas.openxmlformats.org/officeDocument/2006/relationships/hyperlink" Target="mailto:jaugu@jargu.com" TargetMode="External"/><Relationship Id="rId120" Type="http://schemas.openxmlformats.org/officeDocument/2006/relationships/hyperlink" Target="https://www.secop.gov.co/CO1ContractsManagement/Tendering/ProcurementContractEdit/View?docUniqueIdentifier=CO1.PCCNTR.2428819&amp;prevCtxUrl=https%3a%2f%2fwww.secop.gov.co%2fCO1ContractsManagement%2fTendering%2fProcurementContractManagement%2fIndex&amp;prevCtxLbl=Contratos" TargetMode="External"/><Relationship Id="rId141" Type="http://schemas.openxmlformats.org/officeDocument/2006/relationships/hyperlink" Target="mailto:camilaceballos7@gmail.com" TargetMode="External"/><Relationship Id="rId7" Type="http://schemas.openxmlformats.org/officeDocument/2006/relationships/hyperlink" Target="mailto:nelsonjaviergc@gmail.com" TargetMode="External"/><Relationship Id="rId71" Type="http://schemas.openxmlformats.org/officeDocument/2006/relationships/hyperlink" Target="mailto:ksarmiento@ani.gov.co" TargetMode="External"/><Relationship Id="rId92" Type="http://schemas.openxmlformats.org/officeDocument/2006/relationships/hyperlink" Target="mailto:lilianacojeda_15@hotmail.com" TargetMode="External"/><Relationship Id="rId162" Type="http://schemas.openxmlformats.org/officeDocument/2006/relationships/hyperlink" Target="https://www.secop.gov.co/CO1ContractsManagement/Tendering/ProcurementContractEdit/View?docUniqueIdentifier=CO1.PCCNTR.2750388&amp;prevCtxUrl=https%3a%2f%2fwww.secop.gov.co%2fCO1ContractsManagement%2fTendering%2fProcurementContractManagement%2fIndex&amp;prevCtxLbl=Contratos" TargetMode="External"/><Relationship Id="rId183" Type="http://schemas.openxmlformats.org/officeDocument/2006/relationships/hyperlink" Target="https://www.secop.gov.co/CO1ContractsManagement/Tendering/ProcurementContractEdit/View?docUniqueIdentifier=CO1.PCCNTR.1377817&amp;prevCtxUrl=https%3a%2f%2fwww.secop.gov.co%2fCO1ContractsManagement%2fTendering%2fProcurementContractManagement%2fIndex&amp;prevCtxLbl=Contratos" TargetMode="External"/><Relationship Id="rId2" Type="http://schemas.openxmlformats.org/officeDocument/2006/relationships/hyperlink" Target="mailto:fabiog04@yahoo.es" TargetMode="External"/><Relationship Id="rId29" Type="http://schemas.openxmlformats.org/officeDocument/2006/relationships/hyperlink" Target="mailto:weduardobordag@hotmail.com" TargetMode="External"/><Relationship Id="rId24" Type="http://schemas.openxmlformats.org/officeDocument/2006/relationships/hyperlink" Target="mailto:arquidam_22@hotmail.com" TargetMode="External"/><Relationship Id="rId40" Type="http://schemas.openxmlformats.org/officeDocument/2006/relationships/hyperlink" Target="mailto:nicolas-rozo28@hotmail.com" TargetMode="External"/><Relationship Id="rId45" Type="http://schemas.openxmlformats.org/officeDocument/2006/relationships/hyperlink" Target="mailto:fernandocarrillosg@gmail.com" TargetMode="External"/><Relationship Id="rId66" Type="http://schemas.openxmlformats.org/officeDocument/2006/relationships/hyperlink" Target="mailto:utecolimpiza@gmail.com" TargetMode="External"/><Relationship Id="rId87" Type="http://schemas.openxmlformats.org/officeDocument/2006/relationships/hyperlink" Target="mailto:pamqui76@gmail.co" TargetMode="External"/><Relationship Id="rId110" Type="http://schemas.openxmlformats.org/officeDocument/2006/relationships/hyperlink" Target="https://www.secop.gov.co/CO1BusinessLine/Tendering/ProcedureEdit/View?docUniqueIdentifier=CO1.REQ.1921467&amp;prevCtxUrl=https%3a%2f%2fwww.secop.gov.co%2fCO1BusinessLine%2fTendering%2fBuyerDossierWorkspace%2fIndex%3fallWords2Search%3dFDLC-SABM-001%26createDateFrom%3d08%2f01%2f2021+04%3a48%3a29%26createDateTo%3d08%2f07%2f2021+04%3a48%3a29%26filteringState%3d0%26sortingState%3dLastModifiedDESC%26showAdvancedSearch%3dFalse%26showAdvancedSearchFields%3dFalse%26folderCode%3dALL%26selectedDossier%3dCO1.BDOS.1870256%26selectedRequest%3dCO1.REQ.1921467%26&amp;prevCtxLbl=Procesos+de+la+Entidad+Estatal" TargetMode="External"/><Relationship Id="rId115" Type="http://schemas.openxmlformats.org/officeDocument/2006/relationships/hyperlink" Target="https://www.secop.gov.co/CO1ContractsManagement/Tendering/ProcurementContractEdit/View?docUniqueIdentifier=CO1.PCCNTR.2453109&amp;prevCtxUrl=https%3a%2f%2fwww.secop.gov.co%2fCO1ContractsManagement%2fTendering%2fProcurementContractManagement%2fIndex&amp;prevCtxLbl=Contratos" TargetMode="External"/><Relationship Id="rId131" Type="http://schemas.openxmlformats.org/officeDocument/2006/relationships/hyperlink" Target="https://www.secop.gov.co/CO1ContractsManagement/Tendering/ProcurementContractEdit/View?docUniqueIdentifier=CO1.PCCNTR.2381325&amp;prevCtxUrl=https%3a%2f%2fwww.secop.gov.co%2fCO1ContractsManagement%2fTendering%2fProcurementContractManagement%2fIndex&amp;prevCtxLbl=Contratos" TargetMode="External"/><Relationship Id="rId136" Type="http://schemas.openxmlformats.org/officeDocument/2006/relationships/hyperlink" Target="https://www.secop.gov.co/CO1ContractsManagement/Tendering/ProcurementContractEdit/View?docUniqueIdentifier=CO1.PCCNTR.2345002&amp;prevCtxUrl=https%3a%2f%2fwww.secop.gov.co%2fCO1ContractsManagement%2fTendering%2fProcurementContractManagement%2fIndex&amp;prevCtxLbl=Contratos" TargetMode="External"/><Relationship Id="rId157" Type="http://schemas.openxmlformats.org/officeDocument/2006/relationships/hyperlink" Target="https://www.secop.gov.co/CO1ContractsManagement/Tendering/ProcurementContractEdit/View?docUniqueIdentifier=CO1.PCCNTR.2719871&amp;prevCtxUrl=https%3a%2f%2fwww.secop.gov.co%2fCO1ContractsManagement%2fTendering%2fProcurementContractManagement%2fIndex&amp;prevCtxLbl=Contratos" TargetMode="External"/><Relationship Id="rId178" Type="http://schemas.openxmlformats.org/officeDocument/2006/relationships/hyperlink" Target="https://www.secop.gov.co/CO1ContractsManagement/Tendering/ProcurementContractEdit/View?docUniqueIdentifier=CO1.PCCNTR.1366671&amp;prevCtxUrl=https%3a%2f%2fwww.secop.gov.co%2fCO1ContractsManagement%2fTendering%2fProcurementContractManagement%2fIndex&amp;prevCtxLbl=Contratos" TargetMode="External"/><Relationship Id="rId61" Type="http://schemas.openxmlformats.org/officeDocument/2006/relationships/hyperlink" Target="mailto:aleidacg@hotmail.com" TargetMode="External"/><Relationship Id="rId82" Type="http://schemas.openxmlformats.org/officeDocument/2006/relationships/hyperlink" Target="mailto:bendicionesdulce2016@hotmail.com" TargetMode="External"/><Relationship Id="rId152" Type="http://schemas.openxmlformats.org/officeDocument/2006/relationships/hyperlink" Target="https://colombiacompra.gov.co/tienda-virtual-del-estado-colombiano/ordenes-compra/71251" TargetMode="External"/><Relationship Id="rId173" Type="http://schemas.openxmlformats.org/officeDocument/2006/relationships/hyperlink" Target="https://www.secop.gov.co/CO1ContractsManagement/Tendering/ProcurementContractEdit/View?docUniqueIdentifier=CO1.PCCNTR.1324677&amp;prevCtxUrl=https%3a%2f%2fwww.secop.gov.co%2fCO1ContractsManagement%2fTendering%2fProcurementContractManagement%2fIndex&amp;prevCtxLbl=Contratos" TargetMode="External"/><Relationship Id="rId194" Type="http://schemas.openxmlformats.org/officeDocument/2006/relationships/printerSettings" Target="../printerSettings/printerSettings1.bin"/><Relationship Id="rId19" Type="http://schemas.openxmlformats.org/officeDocument/2006/relationships/hyperlink" Target="http://www.solidaria.com/" TargetMode="External"/><Relationship Id="rId14" Type="http://schemas.openxmlformats.org/officeDocument/2006/relationships/hyperlink" Target="mailto:juanangel.lopezardila@hotmail.com" TargetMode="External"/><Relationship Id="rId30" Type="http://schemas.openxmlformats.org/officeDocument/2006/relationships/hyperlink" Target="mailto:nataandre.91@gmail.com" TargetMode="External"/><Relationship Id="rId35" Type="http://schemas.openxmlformats.org/officeDocument/2006/relationships/hyperlink" Target="mailto:sharba14@hotmail.com" TargetMode="External"/><Relationship Id="rId56" Type="http://schemas.openxmlformats.org/officeDocument/2006/relationships/hyperlink" Target="mailto:fontibonsitiene@gmail.com" TargetMode="External"/><Relationship Id="rId77" Type="http://schemas.openxmlformats.org/officeDocument/2006/relationships/hyperlink" Target="mailto:sierrasanchezivanfelipe@gmail.com" TargetMode="External"/><Relationship Id="rId100" Type="http://schemas.openxmlformats.org/officeDocument/2006/relationships/hyperlink" Target="mailto:comercializadoraelectrocom@gmail.com" TargetMode="External"/><Relationship Id="rId105" Type="http://schemas.openxmlformats.org/officeDocument/2006/relationships/hyperlink" Target="mailto:DIR.COMERCIAL@LASU.COM.CO" TargetMode="External"/><Relationship Id="rId126" Type="http://schemas.openxmlformats.org/officeDocument/2006/relationships/hyperlink" Target="https://www.secop.gov.co/CO1ContractsManagement/Tendering/ProcurementContractEdit/View?docUniqueIdentifier=CO1.PCCNTR.2323496&amp;prevCtxUrl=https%3a%2f%2fwww.secop.gov.co%2fCO1ContractsManagement%2fTendering%2fProcurementContractManagement%2fIndex&amp;prevCtxLbl=Contratos" TargetMode="External"/><Relationship Id="rId147" Type="http://schemas.openxmlformats.org/officeDocument/2006/relationships/hyperlink" Target="mailto:fundaciong3@gmail.com" TargetMode="External"/><Relationship Id="rId168" Type="http://schemas.openxmlformats.org/officeDocument/2006/relationships/hyperlink" Target="mailto:anferiso13@hotmail.com" TargetMode="External"/><Relationship Id="rId8" Type="http://schemas.openxmlformats.org/officeDocument/2006/relationships/hyperlink" Target="mailto:jorgagarcianeva@gmail.com" TargetMode="External"/><Relationship Id="rId51" Type="http://schemas.openxmlformats.org/officeDocument/2006/relationships/hyperlink" Target="mailto:juanita_1508@hotmail.com" TargetMode="External"/><Relationship Id="rId72" Type="http://schemas.openxmlformats.org/officeDocument/2006/relationships/hyperlink" Target="mailto:jhonnatanacostaherrada@gmail.com" TargetMode="External"/><Relationship Id="rId93" Type="http://schemas.openxmlformats.org/officeDocument/2006/relationships/hyperlink" Target="mailto:oca-mora@hotmail.com" TargetMode="External"/><Relationship Id="rId98" Type="http://schemas.openxmlformats.org/officeDocument/2006/relationships/hyperlink" Target="mailto:comercializadoravinarta@yahoo.es" TargetMode="External"/><Relationship Id="rId121" Type="http://schemas.openxmlformats.org/officeDocument/2006/relationships/hyperlink" Target="https://www.secop.gov.co/CO1ContractsManagement/Tendering/ProcurementContractEdit/View?docUniqueIdentifier=CO1.PCCNTR.2425345&amp;prevCtxUrl=https%3a%2f%2fwww.secop.gov.co%2fCO1ContractsManagement%2fTendering%2fProcurementContractManagement%2fIndex&amp;prevCtxLbl=Contratos" TargetMode="External"/><Relationship Id="rId142" Type="http://schemas.openxmlformats.org/officeDocument/2006/relationships/hyperlink" Target="https://www.secop.gov.co/CO1ContractsManagement/Tendering/ProcurementContractEdit/View?docUniqueIdentifier=CO1.PCCNTR.2673408&amp;prevCtxUrl=https%3a%2f%2fwww.secop.gov.co%2fCO1ContractsManagement%2fTendering%2fProcurementContractManagement%2fIndex&amp;prevCtxLbl=Contratos" TargetMode="External"/><Relationship Id="rId163" Type="http://schemas.openxmlformats.org/officeDocument/2006/relationships/hyperlink" Target="https://www.secop.gov.co/CO1ContractsManagement/Tendering/ProcurementContractEdit/View?docUniqueIdentifier=CO1.PCCNTR.2753554&amp;prevCtxUrl=https%3a%2f%2fwww.secop.gov.co%3a443%2fCO1ContractsManagement%2fTendering%2fProcurementContractManagement%2fIndex&amp;prevCtxLbl=Contratos" TargetMode="External"/><Relationship Id="rId184" Type="http://schemas.openxmlformats.org/officeDocument/2006/relationships/hyperlink" Target="https://www.secop.gov.co/CO1ContractsManagement/Tendering/ProcurementContractEdit/View?docUniqueIdentifier=CO1.PCCNTR.1373810&amp;prevCtxUrl=https%3a%2f%2fwww.secop.gov.co%2fCO1ContractsManagement%2fTendering%2fProcurementContractManagement%2fIndex&amp;prevCtxLbl=Contratos" TargetMode="External"/><Relationship Id="rId189" Type="http://schemas.openxmlformats.org/officeDocument/2006/relationships/hyperlink" Target="https://www.contratos.gov.co/consultas/detalleProceso.do?numConstancia=20-22-18422&amp;g-recaptcha-response=03AGdBq25fHjRJbq8ZKXUTFZdXdgbXd-XIKDVjxFqYcEChES8TeSqyMOF65jGP4XfquVyHgmujC82FMhm5O-mH67XlEpLkBylCF-FldlNNFO6siiY2WQ88jd_vLsTaizW0gVvvm1iiprKBK9xaYVwxmKvxATbFYhQ0U4tH-rWfEB34txYXYIFeThzWzDVb-ue4iVPOugIeg54FCYqyA4arUT6XRuvP9YDIWxluDnZIHGRRGUHIO3FVXR2Zf-4L7SbwV_ivhSQ_SfJ6VHLLHcaaGGzlVF1pOi4WAFtSMluYvrP-n365mAqnaHIxr8bSRi7dM5fB0wb-YT7UOekaFtLL2gw76btKUWiObKb-mmzwLQXKAPSdpeoew3WmWzCuDrhsT6A2iF34MV00nIcFMJDhUoHtDX56upy2YL51NLXewvETYTJ_U1cpsp0C4in6Wr_vTZdhnXeBqvhbGtOj4GjBF-A5ctEHY543BQ" TargetMode="External"/><Relationship Id="rId3" Type="http://schemas.openxmlformats.org/officeDocument/2006/relationships/hyperlink" Target="mailto:juca1512@hotmail.com" TargetMode="External"/><Relationship Id="rId25" Type="http://schemas.openxmlformats.org/officeDocument/2006/relationships/hyperlink" Target="mailto:weduardobordag@hotmail.com" TargetMode="External"/><Relationship Id="rId46" Type="http://schemas.openxmlformats.org/officeDocument/2006/relationships/hyperlink" Target="mailto:bordalaurag@gmail.com" TargetMode="External"/><Relationship Id="rId67" Type="http://schemas.openxmlformats.org/officeDocument/2006/relationships/hyperlink" Target="mailto:jhonnatanacostaherrada@gmail.com" TargetMode="External"/><Relationship Id="rId116" Type="http://schemas.openxmlformats.org/officeDocument/2006/relationships/hyperlink" Target="https://www.secop.gov.co/CO1ContractsManagement/Tendering/ProcurementContractEdit/View?docUniqueIdentifier=CO1.PCCNTR.2435948&amp;prevCtxUrl=https%3a%2f%2fwww.secop.gov.co%2fCO1ContractsManagement%2fTendering%2fProcurementContractManagement%2fIndex&amp;prevCtxLbl=Contratos" TargetMode="External"/><Relationship Id="rId137" Type="http://schemas.openxmlformats.org/officeDocument/2006/relationships/hyperlink" Target="https://www.secop.gov.co/CO1ContractsManagement/Tendering/ProcurementContractEdit/View?docUniqueIdentifier=CO1.PCCNTR.2345003&amp;prevCtxUrl=https%3a%2f%2fwww.secop.gov.co%2fCO1ContractsManagement%2fTendering%2fProcurementContractManagement%2fIndex&amp;prevCtxLbl=Contratos" TargetMode="External"/><Relationship Id="rId158" Type="http://schemas.openxmlformats.org/officeDocument/2006/relationships/hyperlink" Target="https://www.secop.gov.co/CO1ContractsManagement/Tendering/ProcurementContractEdit/View?docUniqueIdentifier=CO1.PCCNTR.2745598&amp;prevCtxUrl=https%3a%2f%2fwww.secop.gov.co%3a443%2fCO1ContractsManagement%2fTendering%2fProcurementContractManagement%2fIndex&amp;prevCtxLbl=Contratos" TargetMode="External"/><Relationship Id="rId20" Type="http://schemas.openxmlformats.org/officeDocument/2006/relationships/hyperlink" Target="mailto:gfpabogado@gmail.com" TargetMode="External"/><Relationship Id="rId41" Type="http://schemas.openxmlformats.org/officeDocument/2006/relationships/hyperlink" Target="mailto:maria.artheua@uniples.com" TargetMode="External"/><Relationship Id="rId62" Type="http://schemas.openxmlformats.org/officeDocument/2006/relationships/hyperlink" Target="mailto:willo79@Gmail.com" TargetMode="External"/><Relationship Id="rId83" Type="http://schemas.openxmlformats.org/officeDocument/2006/relationships/hyperlink" Target="mailto:transffer@hotmail.com" TargetMode="External"/><Relationship Id="rId88" Type="http://schemas.openxmlformats.org/officeDocument/2006/relationships/hyperlink" Target="mailto:fabiog04@yahoo.es" TargetMode="External"/><Relationship Id="rId111" Type="http://schemas.openxmlformats.org/officeDocument/2006/relationships/hyperlink" Target="mailto:produccioneshoreb.2020@gmail.com" TargetMode="External"/><Relationship Id="rId132" Type="http://schemas.openxmlformats.org/officeDocument/2006/relationships/hyperlink" Target="https://www.secop.gov.co/CO1ContractsManagement/Tendering/ProcurementContractEdit/View?docUniqueIdentifier=CO1.PCCNTR.2381048&amp;prevCtxUrl=https%3a%2f%2fwww.secop.gov.co%2fCO1ContractsManagement%2fTendering%2fProcurementContractManagement%2fIndex&amp;prevCtxLbl=Contratos" TargetMode="External"/><Relationship Id="rId153" Type="http://schemas.openxmlformats.org/officeDocument/2006/relationships/hyperlink" Target="mailto:muiscafreddy@hotmail.com%20-%20ggoernitz@yahoo.com" TargetMode="External"/><Relationship Id="rId174" Type="http://schemas.openxmlformats.org/officeDocument/2006/relationships/hyperlink" Target="https://www.secop.gov.co/CO1ContractsManagement/Tendering/ProcurementContractEdit/View?docUniqueIdentifier=CO1.PCCNTR.1356959&amp;prevCtxUrl=https%3a%2f%2fwww.secop.gov.co%2fCO1ContractsManagement%2fTendering%2fProcurementContractManagement%2fIndex&amp;prevCtxLbl=Contratos" TargetMode="External"/><Relationship Id="rId179" Type="http://schemas.openxmlformats.org/officeDocument/2006/relationships/hyperlink" Target="https://www.secop.gov.co/CO1ContractsManagement/Tendering/ProcurementContractEdit/View?docUniqueIdentifier=CO1.PCCNTR.1371351&amp;prevCtxUrl=https%3a%2f%2fwww.secop.gov.co%2fCO1ContractsManagement%2fTendering%2fProcurementContractManagement%2fIndex&amp;prevCtxLbl=Contratos" TargetMode="External"/><Relationship Id="rId195" Type="http://schemas.openxmlformats.org/officeDocument/2006/relationships/vmlDrawing" Target="../drawings/vmlDrawing1.vml"/><Relationship Id="rId190" Type="http://schemas.openxmlformats.org/officeDocument/2006/relationships/hyperlink" Target="https://www.contratos.gov.co/consultas/detalleProceso.do?numConstancia=20-22-18422&amp;g-recaptcha-response=03AGdBq25fHjRJbq8ZKXUTFZdXdgbXd-XIKDVjxFqYcEChES8TeSqyMOF65jGP4XfquVyHgmujC82FMhm5O-mH67XlEpLkBylCF-FldlNNFO6siiY2WQ88jd_vLsTaizW0gVvvm1iiprKBK9xaYVwxmKvxATbFYhQ0U4tH-rWfEB34txYXYIFeThzWzDVb-ue4iVPOugIeg54FCYqyA4arUT6XRuvP9YDIWxluDnZIHGRRGUHIO3FVXR2Zf-4L7SbwV_ivhSQ_SfJ6VHLLHcaaGGzlVF1pOi4WAFtSMluYvrP-n365mAqnaHIxr8bSRi7dM5fB0wb-YT7UOekaFtLL2gw76btKUWiObKb-mmzwLQXKAPSdpeoew3WmWzCuDrhsT6A2iF34MV00nIcFMJDhUoHtDX56upy2YL51NLXewvETYTJ_U1cpsp0C4in6Wr_vTZdhnXeBqvhbGtOj4GjBF-A5ctEHY543BQ" TargetMode="External"/><Relationship Id="rId15" Type="http://schemas.openxmlformats.org/officeDocument/2006/relationships/hyperlink" Target="mailto:sierrasanchezivanfelipe@gmail.com" TargetMode="External"/><Relationship Id="rId36" Type="http://schemas.openxmlformats.org/officeDocument/2006/relationships/hyperlink" Target="mailto:chacinitro@gmail.com" TargetMode="External"/><Relationship Id="rId57" Type="http://schemas.openxmlformats.org/officeDocument/2006/relationships/hyperlink" Target="mailto:johnminor@hotmail.com" TargetMode="External"/><Relationship Id="rId106" Type="http://schemas.openxmlformats.org/officeDocument/2006/relationships/hyperlink" Target="https://colombiacompra.gov.co/tienda-virtual-del-estado-colombiano/ordenes-compra/65329" TargetMode="External"/><Relationship Id="rId127" Type="http://schemas.openxmlformats.org/officeDocument/2006/relationships/hyperlink" Target="https://www.secop.gov.co/CO1ContractsManagement/Tendering/ProcurementContractEdit/View?docUniqueIdentifier=CO1.PCCNTR.2383655&amp;prevCtxUrl=https%3a%2f%2fwww.secop.gov.co%2fCO1ContractsManagement%2fTendering%2fProcurementContractManagement%2fIndex&amp;prevCtxLbl=Contratos" TargetMode="External"/><Relationship Id="rId10" Type="http://schemas.openxmlformats.org/officeDocument/2006/relationships/hyperlink" Target="mailto:nataandre.91@gmail.com" TargetMode="External"/><Relationship Id="rId31" Type="http://schemas.openxmlformats.org/officeDocument/2006/relationships/hyperlink" Target="mailto:omaralexanderruizbarre@gmail.com" TargetMode="External"/><Relationship Id="rId52" Type="http://schemas.openxmlformats.org/officeDocument/2006/relationships/hyperlink" Target="mailto:consu1229@gmail.com" TargetMode="External"/><Relationship Id="rId73" Type="http://schemas.openxmlformats.org/officeDocument/2006/relationships/hyperlink" Target="mailto:enit.621@hotmail.com" TargetMode="External"/><Relationship Id="rId78" Type="http://schemas.openxmlformats.org/officeDocument/2006/relationships/hyperlink" Target="mailto:botachecontrerasferney@gmail.com" TargetMode="External"/><Relationship Id="rId94" Type="http://schemas.openxmlformats.org/officeDocument/2006/relationships/hyperlink" Target="mailto:ksarmiento@ani.gov.co" TargetMode="External"/><Relationship Id="rId99" Type="http://schemas.openxmlformats.org/officeDocument/2006/relationships/hyperlink" Target="mailto:formarchivos10@hotmail.com" TargetMode="External"/><Relationship Id="rId101" Type="http://schemas.openxmlformats.org/officeDocument/2006/relationships/hyperlink" Target="mailto:carlos.sua@laprevisora.gov.co" TargetMode="External"/><Relationship Id="rId122" Type="http://schemas.openxmlformats.org/officeDocument/2006/relationships/hyperlink" Target="https://www.secop.gov.co/CO1ContractsManagement/Tendering/ProcurementContractEdit/View?docUniqueIdentifier=CO1.PCCNTR.2388149&amp;prevCtxUrl=https%3a%2f%2fwww.secop.gov.co%2fCO1ContractsManagement%2fTendering%2fProcurementContractManagement%2fIndex&amp;prevCtxLbl=Contratos" TargetMode="External"/><Relationship Id="rId143" Type="http://schemas.openxmlformats.org/officeDocument/2006/relationships/hyperlink" Target="https://www.secop.gov.co/CO1ContractsManagement/Tendering/ProcurementContractEdit/View?docUniqueIdentifier=CO1.PCCNTR.2676191&amp;prevCtxUrl=https%3a%2f%2fwww.secop.gov.co%2fCO1ContractsManagement%2fTendering%2fProcurementContractManagement%2fIndex&amp;prevCtxLbl=Contratos" TargetMode="External"/><Relationship Id="rId148" Type="http://schemas.openxmlformats.org/officeDocument/2006/relationships/hyperlink" Target="https://www.secop.gov.co/CO1ContractsManagement/Tendering/ProcurementContractEdit/Update?ProfileName=CCE-06-Seleccion_Abreviada_Menor_Cuantia&amp;PPI=CO1.PPI.13814650&amp;DocUniqueName=ContratoDeCompra&amp;DocTypeName=NextWay.Entities.Marketplace.Tendering.ProcurementContract&amp;ProfileVersion=8&amp;DocUniqueIdentifier=CO1.PCCNTR.2709210&amp;prevCtxUrl=https%3a%2f%2fwww.secop.gov.co%2fCO1ContractsManagement%2fTendering%2fProcurementContractManagement%2fIndex&amp;prevCtxLbl=Contratos" TargetMode="External"/><Relationship Id="rId164" Type="http://schemas.openxmlformats.org/officeDocument/2006/relationships/hyperlink" Target="https://www.secop.gov.co/CO1ContractsManagement/Tendering/ProcurementContractEdit/View?docUniqueIdentifier=CO1.PCCNTR.2757874&amp;prevCtxUrl=https%3a%2f%2fwww.secop.gov.co%2fCO1ContractsManagement%2fTendering%2fProcurementContractManagement%2fIndex&amp;prevCtxLbl=Contratos" TargetMode="External"/><Relationship Id="rId169" Type="http://schemas.openxmlformats.org/officeDocument/2006/relationships/hyperlink" Target="https://www.secop.gov.co/CO1ContractsManagement/Tendering/ProcurementContractEdit/View?docUniqueIdentifier=CO1.PCCNTR.2776514&amp;prevCtxUrl=https%3a%2f%2fwww.secop.gov.co%2fCO1ContractsManagement%2fTendering%2fProcurementContractManagement%2fIndex&amp;prevCtxLbl=Contratos" TargetMode="External"/><Relationship Id="rId185" Type="http://schemas.openxmlformats.org/officeDocument/2006/relationships/hyperlink" Target="https://www.secop.gov.co/CO1ContractsManagement/Tendering/ProcurementContractEdit/View?docUniqueIdentifier=CO1.PCCNTR.1389096&amp;prevCtxUrl=https%3a%2f%2fwww.secop.gov.co%2fCO1ContractsManagement%2fTendering%2fProcurementContractManagement%2fIndex&amp;prevCtxLbl=Contratos" TargetMode="External"/><Relationship Id="rId4" Type="http://schemas.openxmlformats.org/officeDocument/2006/relationships/hyperlink" Target="mailto:anferiso13@hotmail.com" TargetMode="External"/><Relationship Id="rId9" Type="http://schemas.openxmlformats.org/officeDocument/2006/relationships/hyperlink" Target="mailto:jhonnatanacostaherrada@gmail.com" TargetMode="External"/><Relationship Id="rId180" Type="http://schemas.openxmlformats.org/officeDocument/2006/relationships/hyperlink" Target="https://www.secop.gov.co/CO1ContractsManagement/Tendering/ProcurementContractEdit/View?docUniqueIdentifier=CO1.PCCNTR.1371269&amp;prevCtxUrl=https%3a%2f%2fwww.secop.gov.co%2fCO1ContractsManagement%2fTendering%2fProcurementContractManagement%2fIndex&amp;prevCtxLbl=Contratos" TargetMode="External"/><Relationship Id="rId26" Type="http://schemas.openxmlformats.org/officeDocument/2006/relationships/hyperlink" Target="mailto:magonzalez820@gmial.com" TargetMode="External"/><Relationship Id="rId47" Type="http://schemas.openxmlformats.org/officeDocument/2006/relationships/hyperlink" Target="mailto:good_and_service2@yahoo.es" TargetMode="External"/><Relationship Id="rId68" Type="http://schemas.openxmlformats.org/officeDocument/2006/relationships/hyperlink" Target="mailto:johnfredypulido@gmail.com" TargetMode="External"/><Relationship Id="rId89" Type="http://schemas.openxmlformats.org/officeDocument/2006/relationships/hyperlink" Target="mailto:artbor1@hotmail.com" TargetMode="External"/><Relationship Id="rId112" Type="http://schemas.openxmlformats.org/officeDocument/2006/relationships/hyperlink" Target="https://www.secop.gov.co/CO1ContractsManagement/Tendering/ProcurementContractEdit/View?docUniqueIdentifier=CO1.PCCNTR.2471848&amp;prevCtxUrl=https%3a%2f%2fwww.secop.gov.co%2fCO1ContractsManagement%2fTendering%2fProcurementContractManagement%2fIndex&amp;prevCtxLbl=Contratos" TargetMode="External"/><Relationship Id="rId133" Type="http://schemas.openxmlformats.org/officeDocument/2006/relationships/hyperlink" Target="https://www.secop.gov.co/CO1ContractsManagement/Tendering/ProcurementContractEdit/View?docUniqueIdentifier=CO1.PCCNTR.2380498&amp;prevCtxUrl=https%3a%2f%2fwww.secop.gov.co%2fCO1ContractsManagement%2fTendering%2fProcurementContractManagement%2fIndex&amp;prevCtxLbl=Contratos" TargetMode="External"/><Relationship Id="rId154" Type="http://schemas.openxmlformats.org/officeDocument/2006/relationships/hyperlink" Target="mailto:ecodesfundacion@gmail.com" TargetMode="External"/><Relationship Id="rId175" Type="http://schemas.openxmlformats.org/officeDocument/2006/relationships/hyperlink" Target="https://www.secop.gov.co/CO1ContractsManagement/Tendering/ProcurementContractEdit/View?docUniqueIdentifier=CO1.PCCNTR.1363359&amp;prevCtxUrl=https%3a%2f%2fwww.secop.gov.co%2fCO1ContractsManagement%2fTendering%2fProcurementContractManagement%2fIndex&amp;prevCtxLbl=Contratos" TargetMode="External"/><Relationship Id="rId196" Type="http://schemas.openxmlformats.org/officeDocument/2006/relationships/table" Target="../tables/table1.xml"/><Relationship Id="rId16" Type="http://schemas.openxmlformats.org/officeDocument/2006/relationships/hyperlink" Target="mailto:mayalizth77@yahoo.es" TargetMode="External"/><Relationship Id="rId37" Type="http://schemas.openxmlformats.org/officeDocument/2006/relationships/hyperlink" Target="mailto:jhonnatanacostaherrada@gmail.com" TargetMode="External"/><Relationship Id="rId58" Type="http://schemas.openxmlformats.org/officeDocument/2006/relationships/hyperlink" Target="mailto:lauradazaoca@gmail.com" TargetMode="External"/><Relationship Id="rId79" Type="http://schemas.openxmlformats.org/officeDocument/2006/relationships/hyperlink" Target="mailto:mayalizth77@yahoo.es" TargetMode="External"/><Relationship Id="rId102" Type="http://schemas.openxmlformats.org/officeDocument/2006/relationships/hyperlink" Target="mailto:carmapa2207@gmail.com" TargetMode="External"/><Relationship Id="rId123" Type="http://schemas.openxmlformats.org/officeDocument/2006/relationships/hyperlink" Target="https://www.secop.gov.co/CO1ContractsManagement/Tendering/ProcurementContractEdit/View?docUniqueIdentifier=CO1.PCCNTR.2388015&amp;prevCtxUrl=https%3a%2f%2fwww.secop.gov.co%2fCO1ContractsManagement%2fTendering%2fProcurementContractManagement%2fIndex&amp;prevCtxLbl=Contratos" TargetMode="External"/><Relationship Id="rId144" Type="http://schemas.openxmlformats.org/officeDocument/2006/relationships/hyperlink" Target="https://www.secop.gov.co/CO1ContractsManagement/Tendering/ProcurementContractEdit/View?docUniqueIdentifier=CO1.PCCNTR.2672597&amp;prevCtxUrl=https%3a%2f%2fwww.secop.gov.co%2fCO1ContractsManagement%2fTendering%2fProcurementContractManagement%2fIndex&amp;prevCtxLbl=Contratos" TargetMode="External"/><Relationship Id="rId90" Type="http://schemas.openxmlformats.org/officeDocument/2006/relationships/hyperlink" Target="mailto:vivianaalfonso@hotmail.com" TargetMode="External"/><Relationship Id="rId165" Type="http://schemas.openxmlformats.org/officeDocument/2006/relationships/hyperlink" Target="https://www.secop.gov.co/CO1ContractsManagement/Tendering/ProcurementContractEdit/View?docUniqueIdentifier=CO1.PCCNTR.2758405&amp;prevCtxUrl=https%3a%2f%2fwww.secop.gov.co%2fCO1ContractsManagement%2fTendering%2fProcurementContractManagement%2fIndex&amp;prevCtxLbl=Contratos" TargetMode="External"/><Relationship Id="rId186" Type="http://schemas.openxmlformats.org/officeDocument/2006/relationships/hyperlink" Target="https://www.secop.gov.co/CO1ContractsManagement/Tendering/ProcurementContractEdit/View?docUniqueIdentifier=CO1.PCCNTR.1389408&amp;prevCtxUrl=https%3a%2f%2fwww.secop.gov.co%2fCO1ContractsManagement%2fTendering%2fProcurementContractManagement%2fIndex&amp;prevCtxLbl=Contratos" TargetMode="External"/><Relationship Id="rId27" Type="http://schemas.openxmlformats.org/officeDocument/2006/relationships/hyperlink" Target="mailto:recursoshumanos@yahoo.es" TargetMode="External"/><Relationship Id="rId48" Type="http://schemas.openxmlformats.org/officeDocument/2006/relationships/hyperlink" Target="mailto:infraestructura.fdlc@gmail.com" TargetMode="External"/><Relationship Id="rId69" Type="http://schemas.openxmlformats.org/officeDocument/2006/relationships/hyperlink" Target="mailto:correo.comercia@4-72.com.co" TargetMode="External"/><Relationship Id="rId113" Type="http://schemas.openxmlformats.org/officeDocument/2006/relationships/hyperlink" Target="https://www.secop.gov.co/CO1ContractsManagement/Tendering/ProcurementContractEdit/View?docUniqueIdentifier=CO1.PCCNTR.2469489&amp;prevCtxUrl=https%3a%2f%2fwww.secop.gov.co%2fCO1ContractsManagement%2fTendering%2fProcurementContractManagement%2fIndex&amp;prevCtxLbl=Contratos" TargetMode="External"/><Relationship Id="rId134" Type="http://schemas.openxmlformats.org/officeDocument/2006/relationships/hyperlink" Target="https://www.secop.gov.co/CO1ContractsManagement/Tendering/ProcurementContractEdit/View?docUniqueIdentifier=CO1.PCCNTR.2377717&amp;prevCtxUrl=https%3a%2f%2fwww.secop.gov.co%2fCO1ContractsManagement%2fTendering%2fProcurementContractManagement%2fIndex&amp;prevCtxLbl=Contratos" TargetMode="External"/><Relationship Id="rId80" Type="http://schemas.openxmlformats.org/officeDocument/2006/relationships/hyperlink" Target="mailto:manaigo101@hotmail.com" TargetMode="External"/><Relationship Id="rId155" Type="http://schemas.openxmlformats.org/officeDocument/2006/relationships/hyperlink" Target="https://www.secop.gov.co/CO1ContractsManagement/Tendering/ProcurementContractEdit/View?docUniqueIdentifier=CO1.PCCNTR.2711335&amp;prevCtxUrl=https%3a%2f%2fwww.secop.gov.co%2fCO1ContractsManagement%2fTendering%2fProcurementContractManagement%2fIndex&amp;prevCtxLbl=Contratos" TargetMode="External"/><Relationship Id="rId176" Type="http://schemas.openxmlformats.org/officeDocument/2006/relationships/hyperlink" Target="https://www.secop.gov.co/CO1ContractsManagement/Tendering/ProcurementContractEdit/View?docUniqueIdentifier=CO1.PCCNTR.1364049&amp;prevCtxUrl=https%3a%2f%2fwww.secop.gov.co%2fCO1ContractsManagement%2fTendering%2fProcurementContractManagement%2fIndex&amp;prevCtxLbl=Contratos" TargetMode="External"/><Relationship Id="rId197" Type="http://schemas.openxmlformats.org/officeDocument/2006/relationships/comments" Target="../comments1.xml"/><Relationship Id="rId17" Type="http://schemas.openxmlformats.org/officeDocument/2006/relationships/hyperlink" Target="mailto:johnminor@hotmail.com" TargetMode="External"/><Relationship Id="rId38" Type="http://schemas.openxmlformats.org/officeDocument/2006/relationships/hyperlink" Target="mailto:fabianndres22@hotmail.com" TargetMode="External"/><Relationship Id="rId59" Type="http://schemas.openxmlformats.org/officeDocument/2006/relationships/hyperlink" Target="mailto:nataandre.91@gmail.com" TargetMode="External"/><Relationship Id="rId103" Type="http://schemas.openxmlformats.org/officeDocument/2006/relationships/hyperlink" Target="mailto:toledop,adriana@gmail.com" TargetMode="External"/><Relationship Id="rId124" Type="http://schemas.openxmlformats.org/officeDocument/2006/relationships/hyperlink" Target="https://www.secop.gov.co/CO1ContractsManagement/Tendering/ProcurementContractEdit/View?docUniqueIdentifier=CO1.PCCNTR.2388306&amp;prevCtxUrl=https%3a%2f%2fwww.secop.gov.co%2fCO1ContractsManagement%2fTendering%2fProcurementContractManagement%2fIndex&amp;prevCtxLbl=Contratos" TargetMode="External"/><Relationship Id="rId70" Type="http://schemas.openxmlformats.org/officeDocument/2006/relationships/hyperlink" Target="mailto:camilodevia@yahoo.com.mx" TargetMode="External"/><Relationship Id="rId91" Type="http://schemas.openxmlformats.org/officeDocument/2006/relationships/hyperlink" Target="mailto:yelixsaxiomara@hotmail.com" TargetMode="External"/><Relationship Id="rId145" Type="http://schemas.openxmlformats.org/officeDocument/2006/relationships/hyperlink" Target="mailto:rafleonard@hotmail.com" TargetMode="External"/><Relationship Id="rId166" Type="http://schemas.openxmlformats.org/officeDocument/2006/relationships/hyperlink" Target="https://www.secop.gov.co/CO1ContractsManagement/Tendering/ProcurementContractEdit/View?docUniqueIdentifier=CO1.PCCNTR.2763008&amp;prevCtxUrl=https%3a%2f%2fwww.secop.gov.co%2fCO1ContractsManagement%2fTendering%2fProcurementContractManagement%2fIndex&amp;prevCtxLbl=Contratos" TargetMode="External"/><Relationship Id="rId187" Type="http://schemas.openxmlformats.org/officeDocument/2006/relationships/hyperlink" Target="https://www.secop.gov.co/CO1ContractsManagement/Tendering/ProcurementContractEdit/View?docUniqueIdentifier=CO1.PCCNTR.1388631&amp;prevCtxUrl=https%3a%2f%2fwww.secop.gov.co%2fCO1ContractsManagement%2fTendering%2fProcurementContractManagement%2fIndex&amp;prevCtxLbl=Contratos" TargetMode="External"/><Relationship Id="rId1" Type="http://schemas.openxmlformats.org/officeDocument/2006/relationships/hyperlink" Target="mailto:abg.juancardenas@gmail.com" TargetMode="External"/><Relationship Id="rId28" Type="http://schemas.openxmlformats.org/officeDocument/2006/relationships/hyperlink" Target="mailto:empresarial.sanchez@gmail.com" TargetMode="External"/><Relationship Id="rId49" Type="http://schemas.openxmlformats.org/officeDocument/2006/relationships/hyperlink" Target="mailto:ingenioevg@gmail.com" TargetMode="External"/><Relationship Id="rId114" Type="http://schemas.openxmlformats.org/officeDocument/2006/relationships/hyperlink" Target="https://www.secop.gov.co/CO1ContractsManagement/Tendering/ProcurementContractEdit/View?docUniqueIdentifier=CO1.PCCNTR.2469484&amp;prevCtxUrl=https%3a%2f%2fwww.secop.gov.co%2fCO1ContractsManagement%2fTendering%2fProcurementContractManagement%2fIndex&amp;prevCtxLbl=Contratos" TargetMode="External"/><Relationship Id="rId60" Type="http://schemas.openxmlformats.org/officeDocument/2006/relationships/hyperlink" Target="mailto:jmeloingenieria@gmail.com" TargetMode="External"/><Relationship Id="rId81" Type="http://schemas.openxmlformats.org/officeDocument/2006/relationships/hyperlink" Target="mailto:CAPO_84@HOTAIL.COM" TargetMode="External"/><Relationship Id="rId135" Type="http://schemas.openxmlformats.org/officeDocument/2006/relationships/hyperlink" Target="https://www.secop.gov.co/CO1ContractsManagement/Tendering/ProcurementContractEdit/View?docUniqueIdentifier=CO1.PCCNTR.2377629&amp;prevCtxUrl=https%3a%2f%2fwww.secop.gov.co%2fCO1ContractsManagement%2fTendering%2fProcurementContractManagement%2fIndex&amp;prevCtxLbl=Contratos" TargetMode="External"/><Relationship Id="rId156" Type="http://schemas.openxmlformats.org/officeDocument/2006/relationships/hyperlink" Target="mailto:jamesri30@gmail.com" TargetMode="External"/><Relationship Id="rId177" Type="http://schemas.openxmlformats.org/officeDocument/2006/relationships/hyperlink" Target="https://www.secop.gov.co/CO1ContractsManagement/Tendering/ProcurementContractEdit/View?docUniqueIdentifier=CO1.PCCNTR.1368148&amp;prevCtxUrl=https%3a%2f%2fwww.secop.gov.co%2fCO1ContractsManagement%2fTendering%2fProcurementContractManagement%2fIndex&amp;prevCtxLbl=Contratos" TargetMode="External"/><Relationship Id="rId18" Type="http://schemas.openxmlformats.org/officeDocument/2006/relationships/hyperlink" Target="mailto:jaugu@jargu.com" TargetMode="External"/><Relationship Id="rId39" Type="http://schemas.openxmlformats.org/officeDocument/2006/relationships/hyperlink" Target="mailto:alexbta94@gmail.com" TargetMode="External"/><Relationship Id="rId50" Type="http://schemas.openxmlformats.org/officeDocument/2006/relationships/hyperlink" Target="mailto:luzamayaac2167@gmail.com" TargetMode="External"/><Relationship Id="rId104" Type="http://schemas.openxmlformats.org/officeDocument/2006/relationships/hyperlink" Target="mailto:referenteconveniosco@subredcentrooriente.gov.co" TargetMode="External"/><Relationship Id="rId125" Type="http://schemas.openxmlformats.org/officeDocument/2006/relationships/hyperlink" Target="https://www.secop.gov.co/CO1ContractsManagement/Tendering/ProcurementContractEdit/View?docUniqueIdentifier=CO1.PCCNTR.2340694&amp;prevCtxUrl=https%3a%2f%2fwww.secop.gov.co%2fCO1ContractsManagement%2fTendering%2fProcurementContractManagement%2fIndex&amp;prevCtxLbl=Contratos" TargetMode="External"/><Relationship Id="rId146" Type="http://schemas.openxmlformats.org/officeDocument/2006/relationships/hyperlink" Target="https://www.secop.gov.co/CO1ContractsManagement/Tendering/ProcurementContractEdit/View?docUniqueIdentifier=CO1.PCCNTR.2711773&amp;prevCtxUrl=https%3a%2f%2fwww.secop.gov.co%2fCO1ContractsManagement%2fTendering%2fProcurementContractManagement%2fIndex&amp;prevCtxLbl=Contratos" TargetMode="External"/><Relationship Id="rId167" Type="http://schemas.openxmlformats.org/officeDocument/2006/relationships/hyperlink" Target="https://www.secop.gov.co/CO1ContractsManagement/Tendering/ProcurementContractEdit/View?docUniqueIdentifier=CO1.PCCNTR.2762505&amp;prevCtxUrl=https%3a%2f%2fwww.secop.gov.co%3a443%2fCO1ContractsManagement%2fTendering%2fProcurementContractManagement%2fIndex&amp;prevCtxLbl=Contratos" TargetMode="External"/><Relationship Id="rId188" Type="http://schemas.openxmlformats.org/officeDocument/2006/relationships/hyperlink" Target="https://www.secop.gov.co/CO1ContractsManagement/Tendering/ProcurementContractEdit/View?docUniqueIdentifier=CO1.PCCNTR.1388631&amp;prevCtxUrl=https%3a%2f%2fwww.secop.gov.co%2fCO1ContractsManagement%2fTendering%2fProcurementContractManagement%2fIndex&amp;prevCtxLbl=Contrat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635"/>
  <sheetViews>
    <sheetView tabSelected="1" topLeftCell="A2" zoomScaleNormal="100" workbookViewId="0">
      <pane xSplit="1" ySplit="1" topLeftCell="N593" activePane="bottomRight" state="frozen"/>
      <selection pane="bottomRight" activeCell="T1" sqref="T1:AP1048576"/>
      <selection pane="bottomLeft"/>
      <selection pane="topRight"/>
    </sheetView>
  </sheetViews>
  <sheetFormatPr defaultColWidth="11.42578125" defaultRowHeight="15"/>
  <cols>
    <col min="2" max="2" width="11.85546875" customWidth="1"/>
    <col min="3" max="4" width="15.7109375" customWidth="1"/>
    <col min="5" max="5" width="11.42578125" customWidth="1"/>
    <col min="6" max="6" width="29" customWidth="1"/>
    <col min="7" max="7" width="39.7109375" customWidth="1"/>
    <col min="8" max="8" width="15.28515625" customWidth="1"/>
    <col min="9" max="9" width="20" customWidth="1"/>
    <col min="10" max="10" width="11.42578125" customWidth="1"/>
    <col min="11" max="11" width="11.85546875" customWidth="1"/>
    <col min="12" max="13" width="11.42578125" customWidth="1"/>
    <col min="14" max="14" width="20.28515625" customWidth="1"/>
    <col min="15" max="15" width="13.85546875" customWidth="1"/>
    <col min="16" max="16" width="18" customWidth="1"/>
    <col min="17" max="20" width="25.7109375" customWidth="1"/>
    <col min="21" max="22" width="16.28515625" customWidth="1"/>
    <col min="23" max="23" width="13.7109375" customWidth="1"/>
    <col min="24" max="24" width="15.140625" customWidth="1"/>
    <col min="25" max="25" width="16.42578125" customWidth="1"/>
    <col min="26" max="26" width="15.140625" customWidth="1"/>
    <col min="27" max="27" width="16.5703125" customWidth="1"/>
    <col min="28" max="28" width="16" customWidth="1"/>
    <col min="29" max="29" width="11.42578125" customWidth="1"/>
    <col min="30" max="30" width="12.85546875" customWidth="1"/>
    <col min="31" max="31" width="12.140625" customWidth="1"/>
    <col min="32" max="32" width="14.85546875" customWidth="1"/>
    <col min="33" max="33" width="15.5703125" customWidth="1"/>
    <col min="34" max="34" width="11.42578125" customWidth="1"/>
    <col min="35" max="39" width="14.140625" customWidth="1"/>
    <col min="40" max="40" width="16.42578125" customWidth="1"/>
    <col min="41" max="47" width="14.140625" customWidth="1"/>
    <col min="48" max="48" width="20.85546875" style="276" customWidth="1"/>
    <col min="49" max="49" width="14.140625" customWidth="1"/>
    <col min="50" max="50" width="15.140625" customWidth="1"/>
    <col min="51" max="52" width="14.140625" customWidth="1"/>
    <col min="53" max="53" width="15.7109375" customWidth="1"/>
    <col min="54" max="54" width="14.140625" customWidth="1"/>
    <col min="55" max="55" width="11.28515625" customWidth="1"/>
    <col min="56" max="56" width="18.28515625" customWidth="1"/>
    <col min="57" max="57" width="19.42578125" customWidth="1"/>
    <col min="58" max="58" width="14.140625" customWidth="1"/>
    <col min="59" max="59" width="30.140625" customWidth="1"/>
    <col min="60" max="60" width="19.140625" customWidth="1"/>
    <col min="61" max="61" width="14.5703125" customWidth="1"/>
    <col min="62" max="62" width="12.42578125" customWidth="1"/>
    <col min="64" max="64" width="39.140625" customWidth="1"/>
    <col min="65" max="65" width="39.85546875" customWidth="1"/>
    <col min="66" max="66" width="20" customWidth="1"/>
    <col min="68" max="68" width="19.140625" customWidth="1"/>
  </cols>
  <sheetData>
    <row r="1" spans="1:68">
      <c r="A1" s="325" t="s">
        <v>0</v>
      </c>
      <c r="B1" s="325"/>
      <c r="C1" s="325"/>
      <c r="D1" s="325"/>
      <c r="E1" s="325"/>
      <c r="F1" s="325"/>
      <c r="G1" s="324" t="s">
        <v>1</v>
      </c>
      <c r="H1" s="324"/>
      <c r="I1" s="324"/>
      <c r="J1" s="324"/>
      <c r="K1" s="324"/>
      <c r="L1" s="324"/>
      <c r="M1" s="324"/>
      <c r="N1" s="324"/>
      <c r="O1" s="324"/>
      <c r="P1" s="324"/>
      <c r="Q1" s="324"/>
      <c r="R1" s="324"/>
      <c r="S1" s="324"/>
      <c r="T1" s="325" t="s">
        <v>2</v>
      </c>
      <c r="U1" s="325"/>
      <c r="V1" s="325"/>
      <c r="W1" s="325"/>
      <c r="X1" s="325"/>
      <c r="Y1" s="325"/>
      <c r="Z1" s="324" t="s">
        <v>3</v>
      </c>
      <c r="AA1" s="324"/>
      <c r="AB1" s="324"/>
      <c r="AC1" s="324"/>
      <c r="AD1" s="324"/>
      <c r="AE1" s="324"/>
      <c r="AF1" s="324"/>
      <c r="AG1" s="324"/>
      <c r="AH1" s="324"/>
      <c r="AI1" s="324"/>
      <c r="AJ1" s="324"/>
      <c r="AK1" s="324"/>
      <c r="AL1" s="324"/>
      <c r="AM1" s="325" t="s">
        <v>4</v>
      </c>
      <c r="AN1" s="325"/>
      <c r="AO1" s="325"/>
      <c r="AP1" s="325"/>
      <c r="AQ1" s="325"/>
      <c r="AR1" s="325"/>
      <c r="AS1" s="325"/>
      <c r="AT1" s="325"/>
      <c r="AU1" s="325"/>
      <c r="AV1" s="326"/>
      <c r="AW1" s="325"/>
      <c r="AX1" s="325"/>
      <c r="AY1" s="325"/>
      <c r="AZ1" s="325"/>
      <c r="BA1" s="325"/>
      <c r="BB1" s="325"/>
      <c r="BC1" s="325"/>
      <c r="BD1" s="325"/>
      <c r="BE1" s="325"/>
      <c r="BF1" s="325"/>
      <c r="BG1" s="324" t="s">
        <v>5</v>
      </c>
      <c r="BH1" s="324"/>
      <c r="BI1" s="324"/>
      <c r="BJ1" s="1"/>
      <c r="BK1" s="1"/>
      <c r="BL1" s="324" t="s">
        <v>6</v>
      </c>
      <c r="BM1" s="324"/>
      <c r="BN1" s="324"/>
      <c r="BP1" t="s">
        <v>7</v>
      </c>
    </row>
    <row r="2" spans="1:68" s="16" customFormat="1" ht="52.5" customHeight="1">
      <c r="A2" s="6" t="s">
        <v>8</v>
      </c>
      <c r="B2" s="7" t="s">
        <v>9</v>
      </c>
      <c r="C2" s="7" t="s">
        <v>10</v>
      </c>
      <c r="D2" s="8" t="s">
        <v>11</v>
      </c>
      <c r="E2" s="9" t="s">
        <v>12</v>
      </c>
      <c r="F2" s="10" t="s">
        <v>13</v>
      </c>
      <c r="G2" s="6" t="s">
        <v>14</v>
      </c>
      <c r="H2" s="11" t="s">
        <v>15</v>
      </c>
      <c r="I2" s="11" t="s">
        <v>16</v>
      </c>
      <c r="J2" s="7" t="s">
        <v>17</v>
      </c>
      <c r="K2" s="7" t="s">
        <v>18</v>
      </c>
      <c r="L2" s="7" t="s">
        <v>19</v>
      </c>
      <c r="M2" s="7" t="s">
        <v>20</v>
      </c>
      <c r="N2" s="7" t="s">
        <v>21</v>
      </c>
      <c r="O2" s="3" t="s">
        <v>22</v>
      </c>
      <c r="P2" s="4" t="s">
        <v>23</v>
      </c>
      <c r="Q2" s="3" t="s">
        <v>24</v>
      </c>
      <c r="R2" s="3" t="s">
        <v>25</v>
      </c>
      <c r="S2" s="5" t="s">
        <v>26</v>
      </c>
      <c r="T2" s="6" t="s">
        <v>27</v>
      </c>
      <c r="U2" s="7" t="s">
        <v>28</v>
      </c>
      <c r="V2" s="7" t="s">
        <v>29</v>
      </c>
      <c r="W2" s="7" t="s">
        <v>30</v>
      </c>
      <c r="X2" s="8" t="s">
        <v>31</v>
      </c>
      <c r="Y2" s="10" t="s">
        <v>32</v>
      </c>
      <c r="Z2" s="6" t="s">
        <v>33</v>
      </c>
      <c r="AA2" s="7" t="s">
        <v>34</v>
      </c>
      <c r="AB2" s="7" t="s">
        <v>35</v>
      </c>
      <c r="AC2" s="7" t="s">
        <v>36</v>
      </c>
      <c r="AD2" s="7" t="s">
        <v>37</v>
      </c>
      <c r="AE2" s="7" t="s">
        <v>38</v>
      </c>
      <c r="AF2" s="7" t="s">
        <v>39</v>
      </c>
      <c r="AG2" s="7" t="s">
        <v>40</v>
      </c>
      <c r="AH2" s="12" t="s">
        <v>41</v>
      </c>
      <c r="AI2" s="12" t="s">
        <v>42</v>
      </c>
      <c r="AJ2" s="7" t="s">
        <v>43</v>
      </c>
      <c r="AK2" s="7" t="s">
        <v>44</v>
      </c>
      <c r="AL2" s="13" t="s">
        <v>45</v>
      </c>
      <c r="AM2" s="6" t="s">
        <v>46</v>
      </c>
      <c r="AN2" s="7" t="s">
        <v>47</v>
      </c>
      <c r="AO2" s="14" t="s">
        <v>48</v>
      </c>
      <c r="AP2" s="7" t="s">
        <v>49</v>
      </c>
      <c r="AQ2" s="7" t="s">
        <v>50</v>
      </c>
      <c r="AR2" s="14" t="s">
        <v>51</v>
      </c>
      <c r="AS2" s="7" t="s">
        <v>52</v>
      </c>
      <c r="AT2" s="7" t="s">
        <v>53</v>
      </c>
      <c r="AU2" s="7" t="s">
        <v>54</v>
      </c>
      <c r="AV2" s="265" t="s">
        <v>55</v>
      </c>
      <c r="AW2" s="7" t="s">
        <v>56</v>
      </c>
      <c r="AX2" s="7" t="s">
        <v>57</v>
      </c>
      <c r="AY2" s="7" t="s">
        <v>58</v>
      </c>
      <c r="AZ2" s="7" t="s">
        <v>59</v>
      </c>
      <c r="BA2" s="7" t="s">
        <v>60</v>
      </c>
      <c r="BB2" s="7" t="s">
        <v>61</v>
      </c>
      <c r="BC2" s="7" t="s">
        <v>62</v>
      </c>
      <c r="BD2" s="7" t="s">
        <v>63</v>
      </c>
      <c r="BE2" s="7" t="s">
        <v>64</v>
      </c>
      <c r="BF2" s="10" t="s">
        <v>65</v>
      </c>
      <c r="BG2" s="6" t="s">
        <v>66</v>
      </c>
      <c r="BH2" s="7" t="s">
        <v>67</v>
      </c>
      <c r="BI2" s="10" t="s">
        <v>68</v>
      </c>
      <c r="BJ2" s="15" t="s">
        <v>69</v>
      </c>
      <c r="BK2" s="238" t="s">
        <v>70</v>
      </c>
      <c r="BL2" s="25" t="s">
        <v>71</v>
      </c>
      <c r="BM2" s="4" t="s">
        <v>72</v>
      </c>
      <c r="BN2" s="26" t="s">
        <v>73</v>
      </c>
    </row>
    <row r="3" spans="1:68" s="16" customFormat="1" ht="30" hidden="1">
      <c r="A3" s="47">
        <v>2018</v>
      </c>
      <c r="B3" s="96">
        <v>1</v>
      </c>
      <c r="C3" s="99" t="s">
        <v>74</v>
      </c>
      <c r="D3" s="96" t="s">
        <v>75</v>
      </c>
      <c r="E3" s="281" t="s">
        <v>76</v>
      </c>
      <c r="F3" s="86" t="s">
        <v>77</v>
      </c>
      <c r="G3" s="24" t="s">
        <v>78</v>
      </c>
      <c r="H3" s="113">
        <v>79341582</v>
      </c>
      <c r="I3" s="116"/>
      <c r="J3" s="89"/>
      <c r="N3" s="24"/>
      <c r="O3" s="90"/>
      <c r="P3" s="91"/>
      <c r="Q3" s="90"/>
      <c r="R3" s="90"/>
      <c r="S3" s="90"/>
      <c r="T3" s="18" t="s">
        <v>79</v>
      </c>
      <c r="U3" s="130"/>
      <c r="V3" s="130"/>
      <c r="W3" s="130"/>
      <c r="X3" s="89"/>
      <c r="Y3" s="130" t="s">
        <v>80</v>
      </c>
      <c r="Z3" s="100" t="s">
        <v>81</v>
      </c>
      <c r="AA3" s="89"/>
      <c r="AB3" s="138">
        <v>43115</v>
      </c>
      <c r="AC3" s="138">
        <v>43115</v>
      </c>
      <c r="AD3"/>
      <c r="AE3" s="96" t="s">
        <v>82</v>
      </c>
      <c r="AF3" s="100"/>
      <c r="AG3" s="100"/>
      <c r="AH3" s="138">
        <v>43479</v>
      </c>
      <c r="AI3" s="92"/>
      <c r="AJ3" s="100"/>
      <c r="AK3" s="100"/>
      <c r="AL3" s="92">
        <f>+Tabla2[[#This Row],[FECHA 
TERMINACION ACTA DE INICIO]]+98</f>
        <v>43577</v>
      </c>
      <c r="AM3" s="100">
        <v>197</v>
      </c>
      <c r="AN3" s="155">
        <v>93670918</v>
      </c>
      <c r="AO3" s="138">
        <v>43105</v>
      </c>
      <c r="AP3" s="100">
        <v>193</v>
      </c>
      <c r="AQ3" s="155">
        <v>93670918</v>
      </c>
      <c r="AR3" s="138">
        <v>43115</v>
      </c>
      <c r="AS3" s="96" t="s">
        <v>83</v>
      </c>
      <c r="AT3" s="96" t="s">
        <v>84</v>
      </c>
      <c r="AU3" s="86" t="s">
        <v>85</v>
      </c>
      <c r="AV3" s="117">
        <v>93670918</v>
      </c>
      <c r="AW3" s="117"/>
      <c r="AX3" s="117">
        <v>8515538</v>
      </c>
      <c r="AY3" s="89"/>
      <c r="AZ3" s="89"/>
      <c r="BA3" s="117"/>
      <c r="BB3" s="89"/>
      <c r="BC3" s="89"/>
      <c r="BD3" s="313">
        <f t="shared" ref="BD3:BD66" si="0">AX3+BA3</f>
        <v>8515538</v>
      </c>
      <c r="BE3" s="117">
        <f>+Tabla2[[#This Row],[VALOR RECURSOS FDL]]+Tabla2[[#This Row],[ADICION]]+Tabla2[[#This Row],[ADICION Nº 2  O -SALDO SIN EJECUTAR]]</f>
        <v>102186456</v>
      </c>
      <c r="BF3" s="89" t="e">
        <v>#VALUE!</v>
      </c>
      <c r="BG3" s="89"/>
      <c r="BH3" s="89"/>
      <c r="BI3" s="213"/>
      <c r="BJ3" s="89"/>
      <c r="BK3" s="89"/>
      <c r="BL3" s="214"/>
      <c r="BM3" s="91"/>
      <c r="BN3" s="216"/>
    </row>
    <row r="4" spans="1:68" s="16" customFormat="1" ht="30" hidden="1">
      <c r="A4" s="47">
        <v>2018</v>
      </c>
      <c r="B4" s="96">
        <v>2</v>
      </c>
      <c r="C4" s="99" t="s">
        <v>74</v>
      </c>
      <c r="D4" s="96" t="s">
        <v>75</v>
      </c>
      <c r="E4" s="284" t="s">
        <v>76</v>
      </c>
      <c r="F4" s="86" t="s">
        <v>86</v>
      </c>
      <c r="G4" s="24" t="s">
        <v>87</v>
      </c>
      <c r="H4" s="17">
        <v>80208621</v>
      </c>
      <c r="I4" s="116"/>
      <c r="J4" s="89"/>
      <c r="K4" s="19" t="s">
        <v>88</v>
      </c>
      <c r="L4" s="86">
        <v>3123731127</v>
      </c>
      <c r="M4" s="18" t="s">
        <v>89</v>
      </c>
      <c r="N4" s="24"/>
      <c r="O4" s="90"/>
      <c r="P4" s="91"/>
      <c r="Q4" s="90"/>
      <c r="R4" s="90"/>
      <c r="S4" s="90"/>
      <c r="T4" s="18" t="s">
        <v>90</v>
      </c>
      <c r="U4" s="130"/>
      <c r="V4" s="130"/>
      <c r="W4" s="130"/>
      <c r="X4" s="89"/>
      <c r="Y4" s="130" t="s">
        <v>91</v>
      </c>
      <c r="Z4" s="100" t="s">
        <v>81</v>
      </c>
      <c r="AA4" s="89"/>
      <c r="AB4" s="138">
        <v>43115</v>
      </c>
      <c r="AC4" s="138">
        <v>43115</v>
      </c>
      <c r="AD4"/>
      <c r="AE4" s="96" t="s">
        <v>82</v>
      </c>
      <c r="AF4" s="100"/>
      <c r="AG4" s="100"/>
      <c r="AH4" s="138">
        <v>43479</v>
      </c>
      <c r="AI4" s="92"/>
      <c r="AJ4" s="100"/>
      <c r="AK4" s="100"/>
      <c r="AL4" s="92">
        <f>+Tabla2[[#This Row],[FECHA 
TERMINACION ACTA DE INICIO]]+98</f>
        <v>43577</v>
      </c>
      <c r="AM4" s="100">
        <v>199</v>
      </c>
      <c r="AN4" s="155">
        <v>97967749</v>
      </c>
      <c r="AO4" s="138">
        <v>43105</v>
      </c>
      <c r="AP4" s="100">
        <v>192</v>
      </c>
      <c r="AQ4" s="155">
        <v>97967749</v>
      </c>
      <c r="AR4" s="138">
        <v>43115</v>
      </c>
      <c r="AS4" s="96" t="s">
        <v>83</v>
      </c>
      <c r="AT4" s="96" t="s">
        <v>84</v>
      </c>
      <c r="AU4" s="86" t="s">
        <v>85</v>
      </c>
      <c r="AV4" s="117">
        <v>97967749</v>
      </c>
      <c r="AW4" s="117"/>
      <c r="AX4" s="117">
        <v>8906159</v>
      </c>
      <c r="AY4" s="89"/>
      <c r="AZ4" s="89"/>
      <c r="BA4" s="117"/>
      <c r="BB4" s="89"/>
      <c r="BC4" s="89"/>
      <c r="BD4" s="313">
        <f t="shared" si="0"/>
        <v>8906159</v>
      </c>
      <c r="BE4" s="117">
        <f>+Tabla2[[#This Row],[VALOR RECURSOS FDL]]+Tabla2[[#This Row],[ADICION]]+Tabla2[[#This Row],[ADICION Nº 2  O -SALDO SIN EJECUTAR]]</f>
        <v>106873908</v>
      </c>
      <c r="BF4" s="89" t="e">
        <v>#VALUE!</v>
      </c>
      <c r="BG4" s="89"/>
      <c r="BH4" s="89"/>
      <c r="BI4" s="213"/>
      <c r="BJ4" s="89"/>
      <c r="BK4" s="89"/>
      <c r="BL4" s="214"/>
      <c r="BM4" s="91"/>
      <c r="BN4" s="216"/>
    </row>
    <row r="5" spans="1:68" s="16" customFormat="1" ht="30" hidden="1">
      <c r="A5" s="47">
        <v>2018</v>
      </c>
      <c r="B5" s="96">
        <v>3</v>
      </c>
      <c r="C5" s="99" t="s">
        <v>74</v>
      </c>
      <c r="D5" s="96" t="s">
        <v>75</v>
      </c>
      <c r="E5" s="281" t="s">
        <v>92</v>
      </c>
      <c r="F5" s="106" t="s">
        <v>93</v>
      </c>
      <c r="G5" s="24" t="s">
        <v>94</v>
      </c>
      <c r="H5" s="17">
        <v>49729700</v>
      </c>
      <c r="I5" s="116"/>
      <c r="J5" s="89"/>
      <c r="K5" s="19" t="s">
        <v>95</v>
      </c>
      <c r="L5" s="86">
        <v>3114739841</v>
      </c>
      <c r="M5" s="18" t="s">
        <v>96</v>
      </c>
      <c r="N5" s="24"/>
      <c r="O5" s="90"/>
      <c r="P5" s="91"/>
      <c r="Q5" s="90"/>
      <c r="R5" s="90"/>
      <c r="S5" s="90"/>
      <c r="T5" s="18" t="s">
        <v>97</v>
      </c>
      <c r="U5" s="130"/>
      <c r="V5" s="130"/>
      <c r="W5" s="130"/>
      <c r="X5" s="89"/>
      <c r="Y5" s="130" t="s">
        <v>98</v>
      </c>
      <c r="Z5" s="100" t="s">
        <v>81</v>
      </c>
      <c r="AA5" s="89"/>
      <c r="AB5" s="138">
        <v>43115</v>
      </c>
      <c r="AC5" s="138">
        <v>43115</v>
      </c>
      <c r="AD5"/>
      <c r="AE5" s="96" t="s">
        <v>82</v>
      </c>
      <c r="AF5" s="100"/>
      <c r="AG5" s="100"/>
      <c r="AH5" s="138">
        <v>43479</v>
      </c>
      <c r="AI5" s="92"/>
      <c r="AJ5" s="100"/>
      <c r="AK5" s="100"/>
      <c r="AL5" s="92">
        <f>+Tabla2[[#This Row],[FECHA 
TERMINACION ACTA DE INICIO]]+98</f>
        <v>43577</v>
      </c>
      <c r="AM5" s="100">
        <v>246</v>
      </c>
      <c r="AN5" s="155">
        <v>24921622</v>
      </c>
      <c r="AO5" s="138">
        <v>43105</v>
      </c>
      <c r="AP5" s="100">
        <v>194</v>
      </c>
      <c r="AQ5" s="155">
        <v>24921622</v>
      </c>
      <c r="AR5" s="138">
        <v>43115</v>
      </c>
      <c r="AS5" s="96" t="s">
        <v>83</v>
      </c>
      <c r="AT5" s="96" t="s">
        <v>84</v>
      </c>
      <c r="AU5" s="86" t="s">
        <v>85</v>
      </c>
      <c r="AV5" s="117">
        <v>24921622</v>
      </c>
      <c r="AW5" s="117"/>
      <c r="AX5" s="117">
        <v>2265602</v>
      </c>
      <c r="AY5" s="89"/>
      <c r="AZ5" s="89"/>
      <c r="BA5" s="117"/>
      <c r="BB5" s="89"/>
      <c r="BC5" s="89"/>
      <c r="BD5" s="313">
        <f t="shared" si="0"/>
        <v>2265602</v>
      </c>
      <c r="BE5" s="117">
        <f>+Tabla2[[#This Row],[VALOR RECURSOS FDL]]+Tabla2[[#This Row],[ADICION]]+Tabla2[[#This Row],[ADICION Nº 2  O -SALDO SIN EJECUTAR]]</f>
        <v>27187224</v>
      </c>
      <c r="BF5" s="89" t="e">
        <v>#VALUE!</v>
      </c>
      <c r="BG5" s="89"/>
      <c r="BH5" s="89"/>
      <c r="BI5" s="213" t="s">
        <v>99</v>
      </c>
      <c r="BJ5" s="89"/>
      <c r="BK5" s="89"/>
      <c r="BL5" s="214"/>
      <c r="BM5" s="91"/>
      <c r="BN5" s="216"/>
    </row>
    <row r="6" spans="1:68" s="16" customFormat="1" ht="30" hidden="1">
      <c r="A6" s="47">
        <v>2018</v>
      </c>
      <c r="B6" s="96">
        <v>4</v>
      </c>
      <c r="C6" s="99" t="s">
        <v>74</v>
      </c>
      <c r="D6" s="96" t="s">
        <v>75</v>
      </c>
      <c r="E6" s="284" t="s">
        <v>76</v>
      </c>
      <c r="F6" s="77" t="s">
        <v>100</v>
      </c>
      <c r="G6" s="24" t="s">
        <v>101</v>
      </c>
      <c r="H6" s="113">
        <v>52966422</v>
      </c>
      <c r="I6" s="116"/>
      <c r="J6" s="89"/>
      <c r="K6" s="19" t="s">
        <v>102</v>
      </c>
      <c r="L6" s="86">
        <v>3005302546</v>
      </c>
      <c r="M6" s="18" t="s">
        <v>103</v>
      </c>
      <c r="N6" s="24"/>
      <c r="O6" s="90"/>
      <c r="P6" s="91"/>
      <c r="Q6" s="90"/>
      <c r="R6" s="90"/>
      <c r="S6" s="90"/>
      <c r="T6" s="18" t="s">
        <v>104</v>
      </c>
      <c r="U6" s="130"/>
      <c r="V6" s="130"/>
      <c r="W6" s="130"/>
      <c r="X6" s="89"/>
      <c r="Y6" s="130" t="s">
        <v>105</v>
      </c>
      <c r="Z6" s="100" t="s">
        <v>81</v>
      </c>
      <c r="AA6" s="89"/>
      <c r="AB6" s="138">
        <v>43116</v>
      </c>
      <c r="AC6" s="138">
        <v>43116</v>
      </c>
      <c r="AD6"/>
      <c r="AE6" s="96" t="s">
        <v>82</v>
      </c>
      <c r="AF6" s="100"/>
      <c r="AG6" s="100"/>
      <c r="AH6" s="138">
        <v>43480</v>
      </c>
      <c r="AI6" s="92"/>
      <c r="AJ6" s="100"/>
      <c r="AK6" s="100"/>
      <c r="AL6" s="92">
        <f>+Tabla2[[#This Row],[FECHA 
TERMINACION ACTA DE INICIO]]+98</f>
        <v>43578</v>
      </c>
      <c r="AM6" s="100">
        <v>206</v>
      </c>
      <c r="AN6" s="155">
        <v>72186763</v>
      </c>
      <c r="AO6" s="138">
        <v>43105</v>
      </c>
      <c r="AP6" s="100">
        <v>196</v>
      </c>
      <c r="AQ6" s="155">
        <v>71500000</v>
      </c>
      <c r="AR6" s="138">
        <v>43116</v>
      </c>
      <c r="AS6" s="96" t="s">
        <v>83</v>
      </c>
      <c r="AT6" s="96" t="s">
        <v>84</v>
      </c>
      <c r="AU6" s="86" t="s">
        <v>85</v>
      </c>
      <c r="AV6" s="117">
        <v>71500000</v>
      </c>
      <c r="AW6" s="117"/>
      <c r="AX6" s="117">
        <v>3300000</v>
      </c>
      <c r="AY6" s="89"/>
      <c r="AZ6" s="89"/>
      <c r="BA6" s="117">
        <v>6800000</v>
      </c>
      <c r="BB6" s="89"/>
      <c r="BC6" s="89"/>
      <c r="BD6" s="313">
        <f t="shared" si="0"/>
        <v>10100000</v>
      </c>
      <c r="BE6" s="117">
        <f>+Tabla2[[#This Row],[VALOR RECURSOS FDL]]+Tabla2[[#This Row],[ADICION]]+Tabla2[[#This Row],[ADICION Nº 2  O -SALDO SIN EJECUTAR]]</f>
        <v>81600000</v>
      </c>
      <c r="BF6" s="89" t="e">
        <v>#VALUE!</v>
      </c>
      <c r="BG6" s="89"/>
      <c r="BH6" s="89"/>
      <c r="BI6" s="213"/>
      <c r="BJ6" s="89"/>
      <c r="BK6" s="89"/>
      <c r="BL6" s="214"/>
      <c r="BM6" s="91"/>
      <c r="BN6" s="216"/>
    </row>
    <row r="7" spans="1:68" s="16" customFormat="1" ht="30" hidden="1">
      <c r="A7" s="47">
        <v>2018</v>
      </c>
      <c r="B7" s="96">
        <v>5</v>
      </c>
      <c r="C7" s="99" t="s">
        <v>74</v>
      </c>
      <c r="D7" s="96" t="s">
        <v>75</v>
      </c>
      <c r="E7" s="281" t="s">
        <v>76</v>
      </c>
      <c r="F7" s="86" t="s">
        <v>106</v>
      </c>
      <c r="G7" s="24" t="s">
        <v>107</v>
      </c>
      <c r="H7" s="113">
        <v>1015437538</v>
      </c>
      <c r="I7" s="116"/>
      <c r="J7" s="89"/>
      <c r="K7" s="19" t="s">
        <v>108</v>
      </c>
      <c r="L7" s="86">
        <v>3223589887</v>
      </c>
      <c r="M7" s="18" t="s">
        <v>109</v>
      </c>
      <c r="N7" s="24"/>
      <c r="O7" s="90"/>
      <c r="P7" s="91"/>
      <c r="Q7" s="90"/>
      <c r="R7" s="90"/>
      <c r="S7" s="90"/>
      <c r="T7" s="18" t="s">
        <v>110</v>
      </c>
      <c r="U7" s="130"/>
      <c r="V7" s="130"/>
      <c r="W7" s="130"/>
      <c r="X7" s="89"/>
      <c r="Y7" s="130" t="s">
        <v>111</v>
      </c>
      <c r="Z7" s="100" t="s">
        <v>81</v>
      </c>
      <c r="AA7" s="89"/>
      <c r="AB7" s="138">
        <v>43116</v>
      </c>
      <c r="AC7" s="138">
        <v>43116</v>
      </c>
      <c r="AD7"/>
      <c r="AE7" s="96" t="s">
        <v>82</v>
      </c>
      <c r="AF7" s="100"/>
      <c r="AG7" s="100"/>
      <c r="AH7" s="138">
        <v>43480</v>
      </c>
      <c r="AI7" s="92"/>
      <c r="AJ7" s="100"/>
      <c r="AK7" s="100"/>
      <c r="AL7" s="92">
        <f>+Tabla2[[#This Row],[FECHA 
TERMINACION ACTA DE INICIO]]+98</f>
        <v>43578</v>
      </c>
      <c r="AM7" s="100">
        <v>207</v>
      </c>
      <c r="AN7" s="155">
        <v>46405777</v>
      </c>
      <c r="AO7" s="138">
        <v>43105</v>
      </c>
      <c r="AP7" s="100">
        <v>197</v>
      </c>
      <c r="AQ7" s="155">
        <v>46405777</v>
      </c>
      <c r="AR7" s="138">
        <v>43116</v>
      </c>
      <c r="AS7" s="96" t="s">
        <v>83</v>
      </c>
      <c r="AT7" s="96" t="s">
        <v>84</v>
      </c>
      <c r="AU7" s="86" t="s">
        <v>85</v>
      </c>
      <c r="AV7" s="117">
        <v>46405777</v>
      </c>
      <c r="AW7" s="117"/>
      <c r="AX7" s="117">
        <v>4218707</v>
      </c>
      <c r="AY7" s="89"/>
      <c r="AZ7" s="89"/>
      <c r="BA7" s="117"/>
      <c r="BB7" s="89"/>
      <c r="BC7" s="89"/>
      <c r="BD7" s="313">
        <f t="shared" si="0"/>
        <v>4218707</v>
      </c>
      <c r="BE7" s="117">
        <f>+Tabla2[[#This Row],[VALOR RECURSOS FDL]]+Tabla2[[#This Row],[ADICION]]+Tabla2[[#This Row],[ADICION Nº 2  O -SALDO SIN EJECUTAR]]</f>
        <v>50624484</v>
      </c>
      <c r="BF7" s="89" t="e">
        <v>#VALUE!</v>
      </c>
      <c r="BG7" s="89"/>
      <c r="BH7" s="89"/>
      <c r="BI7" s="213"/>
      <c r="BJ7" s="89"/>
      <c r="BK7" s="89"/>
      <c r="BL7" s="214"/>
      <c r="BM7" s="91"/>
      <c r="BN7" s="216"/>
    </row>
    <row r="8" spans="1:68" s="16" customFormat="1" ht="30" hidden="1">
      <c r="A8" s="47">
        <v>2018</v>
      </c>
      <c r="B8" s="96">
        <v>6</v>
      </c>
      <c r="C8" s="99" t="s">
        <v>74</v>
      </c>
      <c r="D8" s="96" t="s">
        <v>75</v>
      </c>
      <c r="E8" s="284" t="s">
        <v>76</v>
      </c>
      <c r="F8" s="86" t="s">
        <v>112</v>
      </c>
      <c r="G8" s="24" t="s">
        <v>113</v>
      </c>
      <c r="H8" s="17">
        <v>1023938431</v>
      </c>
      <c r="I8" s="116"/>
      <c r="J8" s="89"/>
      <c r="K8" s="19" t="s">
        <v>114</v>
      </c>
      <c r="L8" s="86">
        <v>2781814</v>
      </c>
      <c r="M8" s="18" t="s">
        <v>115</v>
      </c>
      <c r="N8" s="24"/>
      <c r="O8" s="90"/>
      <c r="P8" s="91"/>
      <c r="Q8" s="90"/>
      <c r="R8" s="90"/>
      <c r="S8" s="90"/>
      <c r="T8" s="18" t="s">
        <v>116</v>
      </c>
      <c r="U8" s="130"/>
      <c r="V8" s="130"/>
      <c r="W8" s="130"/>
      <c r="X8" s="89"/>
      <c r="Y8" s="130" t="s">
        <v>117</v>
      </c>
      <c r="Z8" s="100" t="s">
        <v>81</v>
      </c>
      <c r="AA8" s="89"/>
      <c r="AB8" s="138">
        <v>43117</v>
      </c>
      <c r="AC8" s="138">
        <v>43117</v>
      </c>
      <c r="AD8"/>
      <c r="AE8" s="96" t="s">
        <v>82</v>
      </c>
      <c r="AF8" s="100"/>
      <c r="AG8" s="100"/>
      <c r="AH8" s="138">
        <v>43481</v>
      </c>
      <c r="AI8" s="92"/>
      <c r="AJ8" s="100"/>
      <c r="AK8" s="100"/>
      <c r="AL8" s="92">
        <f>+Tabla2[[#This Row],[FECHA 
TERMINACION ACTA DE INICIO]]+98</f>
        <v>43579</v>
      </c>
      <c r="AM8" s="100">
        <v>212</v>
      </c>
      <c r="AN8" s="155">
        <v>46405777</v>
      </c>
      <c r="AO8" s="138">
        <v>43105</v>
      </c>
      <c r="AP8" s="100">
        <v>200</v>
      </c>
      <c r="AQ8" s="155">
        <v>46405777</v>
      </c>
      <c r="AR8" s="138">
        <v>43117</v>
      </c>
      <c r="AS8" s="96" t="s">
        <v>83</v>
      </c>
      <c r="AT8" s="96" t="s">
        <v>84</v>
      </c>
      <c r="AU8" s="86" t="s">
        <v>85</v>
      </c>
      <c r="AV8" s="117">
        <v>46405777</v>
      </c>
      <c r="AW8" s="117"/>
      <c r="AX8" s="117">
        <v>4218707</v>
      </c>
      <c r="AY8" s="89"/>
      <c r="AZ8" s="89"/>
      <c r="BA8" s="117"/>
      <c r="BB8" s="89"/>
      <c r="BC8" s="89"/>
      <c r="BD8" s="313">
        <f t="shared" si="0"/>
        <v>4218707</v>
      </c>
      <c r="BE8" s="117">
        <f>+Tabla2[[#This Row],[VALOR RECURSOS FDL]]+Tabla2[[#This Row],[ADICION]]+Tabla2[[#This Row],[ADICION Nº 2  O -SALDO SIN EJECUTAR]]</f>
        <v>50624484</v>
      </c>
      <c r="BF8" s="89" t="e">
        <v>#VALUE!</v>
      </c>
      <c r="BG8" s="89"/>
      <c r="BH8" s="89"/>
      <c r="BI8" s="213"/>
      <c r="BJ8" s="89"/>
      <c r="BK8" s="89"/>
      <c r="BL8" s="214"/>
      <c r="BM8" s="91"/>
      <c r="BN8" s="216"/>
    </row>
    <row r="9" spans="1:68" s="16" customFormat="1" ht="30" hidden="1">
      <c r="A9" s="47">
        <v>2018</v>
      </c>
      <c r="B9" s="96">
        <v>7</v>
      </c>
      <c r="C9" s="99" t="s">
        <v>74</v>
      </c>
      <c r="D9" s="96" t="s">
        <v>75</v>
      </c>
      <c r="E9" s="281" t="s">
        <v>76</v>
      </c>
      <c r="F9" s="106" t="s">
        <v>118</v>
      </c>
      <c r="G9" s="24" t="s">
        <v>119</v>
      </c>
      <c r="H9" s="17">
        <v>93238085</v>
      </c>
      <c r="I9" s="116"/>
      <c r="J9" s="89"/>
      <c r="K9" s="19" t="s">
        <v>120</v>
      </c>
      <c r="L9" s="86">
        <v>3138065049</v>
      </c>
      <c r="M9" s="18" t="s">
        <v>121</v>
      </c>
      <c r="N9" s="24"/>
      <c r="O9" s="90"/>
      <c r="P9" s="91"/>
      <c r="Q9" s="90"/>
      <c r="R9" s="90"/>
      <c r="S9" s="90"/>
      <c r="T9" s="18" t="s">
        <v>122</v>
      </c>
      <c r="U9" s="130"/>
      <c r="V9" s="130"/>
      <c r="W9" s="130"/>
      <c r="X9" s="89"/>
      <c r="Y9" s="130" t="s">
        <v>123</v>
      </c>
      <c r="Z9" s="100" t="s">
        <v>81</v>
      </c>
      <c r="AA9" s="89"/>
      <c r="AB9" s="138">
        <v>43117</v>
      </c>
      <c r="AC9" s="138">
        <v>43117</v>
      </c>
      <c r="AD9"/>
      <c r="AE9" s="96" t="s">
        <v>82</v>
      </c>
      <c r="AF9" s="100"/>
      <c r="AG9" s="100"/>
      <c r="AH9" s="138">
        <v>43481</v>
      </c>
      <c r="AI9" s="92"/>
      <c r="AJ9" s="100"/>
      <c r="AK9" s="100"/>
      <c r="AL9" s="92">
        <f>+Tabla2[[#This Row],[FECHA 
TERMINACION ACTA DE INICIO]]+98</f>
        <v>43579</v>
      </c>
      <c r="AM9" s="100">
        <v>252</v>
      </c>
      <c r="AN9" s="155">
        <v>52421336</v>
      </c>
      <c r="AO9" s="138">
        <v>43105</v>
      </c>
      <c r="AP9" s="100">
        <v>205</v>
      </c>
      <c r="AQ9" s="155">
        <v>52421336</v>
      </c>
      <c r="AR9" s="138">
        <v>43117</v>
      </c>
      <c r="AS9" s="96" t="s">
        <v>83</v>
      </c>
      <c r="AT9" s="96" t="s">
        <v>84</v>
      </c>
      <c r="AU9" s="86" t="s">
        <v>85</v>
      </c>
      <c r="AV9" s="117">
        <v>52421336</v>
      </c>
      <c r="AW9" s="117"/>
      <c r="AX9" s="117">
        <v>4765576</v>
      </c>
      <c r="AY9" s="89"/>
      <c r="AZ9" s="89"/>
      <c r="BA9" s="117"/>
      <c r="BB9" s="89"/>
      <c r="BC9" s="89"/>
      <c r="BD9" s="313">
        <f t="shared" si="0"/>
        <v>4765576</v>
      </c>
      <c r="BE9" s="117">
        <f>+Tabla2[[#This Row],[VALOR RECURSOS FDL]]+Tabla2[[#This Row],[ADICION]]+Tabla2[[#This Row],[ADICION Nº 2  O -SALDO SIN EJECUTAR]]</f>
        <v>57186912</v>
      </c>
      <c r="BF9" s="89" t="e">
        <v>#VALUE!</v>
      </c>
      <c r="BG9" s="89"/>
      <c r="BH9" s="89"/>
      <c r="BI9" s="213" t="s">
        <v>124</v>
      </c>
      <c r="BJ9" s="89"/>
      <c r="BK9" s="89"/>
      <c r="BL9" s="214"/>
      <c r="BM9" s="91"/>
      <c r="BN9" s="216"/>
    </row>
    <row r="10" spans="1:68" s="16" customFormat="1" ht="30" hidden="1">
      <c r="A10" s="47">
        <v>2018</v>
      </c>
      <c r="B10" s="96">
        <v>8</v>
      </c>
      <c r="C10" s="99" t="s">
        <v>74</v>
      </c>
      <c r="D10" s="96" t="s">
        <v>75</v>
      </c>
      <c r="E10" s="284" t="s">
        <v>76</v>
      </c>
      <c r="F10" s="86" t="s">
        <v>125</v>
      </c>
      <c r="G10" s="24" t="s">
        <v>126</v>
      </c>
      <c r="H10" s="17">
        <v>1074416048</v>
      </c>
      <c r="I10" s="116"/>
      <c r="J10" s="89"/>
      <c r="K10" s="19" t="s">
        <v>127</v>
      </c>
      <c r="L10" s="86">
        <v>3133502503</v>
      </c>
      <c r="M10" s="18" t="s">
        <v>128</v>
      </c>
      <c r="N10" s="24"/>
      <c r="O10" s="90"/>
      <c r="P10" s="91"/>
      <c r="Q10" s="90"/>
      <c r="R10" s="90"/>
      <c r="S10" s="90"/>
      <c r="T10" s="18" t="s">
        <v>129</v>
      </c>
      <c r="U10" s="130"/>
      <c r="V10" s="130"/>
      <c r="W10" s="130"/>
      <c r="X10" s="89"/>
      <c r="Y10" s="130" t="s">
        <v>130</v>
      </c>
      <c r="Z10" s="100" t="s">
        <v>81</v>
      </c>
      <c r="AA10" s="89"/>
      <c r="AB10" s="138">
        <v>43117</v>
      </c>
      <c r="AC10" s="138">
        <v>43117</v>
      </c>
      <c r="AD10"/>
      <c r="AE10" s="96" t="s">
        <v>82</v>
      </c>
      <c r="AF10" s="100"/>
      <c r="AG10" s="100"/>
      <c r="AH10" s="138">
        <v>43481</v>
      </c>
      <c r="AI10" s="92"/>
      <c r="AJ10" s="100"/>
      <c r="AK10" s="100"/>
      <c r="AL10" s="92">
        <f>+Tabla2[[#This Row],[FECHA 
TERMINACION ACTA DE INICIO]]+98</f>
        <v>43579</v>
      </c>
      <c r="AM10" s="100">
        <v>265</v>
      </c>
      <c r="AN10" s="155">
        <v>54999439</v>
      </c>
      <c r="AO10" s="138">
        <v>43111</v>
      </c>
      <c r="AP10" s="100">
        <v>201</v>
      </c>
      <c r="AQ10" s="155">
        <v>54999439</v>
      </c>
      <c r="AR10" s="138">
        <v>43117</v>
      </c>
      <c r="AS10" s="96" t="s">
        <v>83</v>
      </c>
      <c r="AT10" s="96" t="s">
        <v>84</v>
      </c>
      <c r="AU10" s="86" t="s">
        <v>85</v>
      </c>
      <c r="AV10" s="117">
        <v>54999439</v>
      </c>
      <c r="AW10" s="117"/>
      <c r="AX10" s="117">
        <v>4999949</v>
      </c>
      <c r="AY10" s="89"/>
      <c r="AZ10" s="89"/>
      <c r="BA10" s="117"/>
      <c r="BB10" s="89"/>
      <c r="BC10" s="89"/>
      <c r="BD10" s="313">
        <f t="shared" si="0"/>
        <v>4999949</v>
      </c>
      <c r="BE10" s="117">
        <f>+Tabla2[[#This Row],[VALOR RECURSOS FDL]]+Tabla2[[#This Row],[ADICION]]+Tabla2[[#This Row],[ADICION Nº 2  O -SALDO SIN EJECUTAR]]</f>
        <v>59999388</v>
      </c>
      <c r="BF10" s="89" t="e">
        <v>#VALUE!</v>
      </c>
      <c r="BG10" s="89"/>
      <c r="BH10" s="89"/>
      <c r="BI10" s="213"/>
      <c r="BJ10" s="89"/>
      <c r="BK10" s="89"/>
      <c r="BL10" s="214"/>
      <c r="BM10" s="91"/>
      <c r="BN10" s="216"/>
    </row>
    <row r="11" spans="1:68" s="16" customFormat="1" ht="30" hidden="1">
      <c r="A11" s="47">
        <v>2018</v>
      </c>
      <c r="B11" s="96">
        <v>9</v>
      </c>
      <c r="C11" s="99" t="s">
        <v>74</v>
      </c>
      <c r="D11" s="96" t="s">
        <v>75</v>
      </c>
      <c r="E11" s="281" t="s">
        <v>76</v>
      </c>
      <c r="F11" s="86" t="s">
        <v>131</v>
      </c>
      <c r="G11" s="24" t="s">
        <v>132</v>
      </c>
      <c r="H11" s="113">
        <v>36306305</v>
      </c>
      <c r="I11" s="116"/>
      <c r="J11" s="89"/>
      <c r="K11" s="19" t="s">
        <v>133</v>
      </c>
      <c r="L11" s="86"/>
      <c r="M11" s="18" t="s">
        <v>134</v>
      </c>
      <c r="N11" s="24"/>
      <c r="O11" s="90"/>
      <c r="P11" s="91"/>
      <c r="Q11" s="90"/>
      <c r="R11" s="90"/>
      <c r="S11" s="90"/>
      <c r="T11" s="120" t="s">
        <v>135</v>
      </c>
      <c r="U11" s="130"/>
      <c r="V11" s="130"/>
      <c r="W11" s="130"/>
      <c r="X11" s="89"/>
      <c r="Y11" s="130" t="s">
        <v>136</v>
      </c>
      <c r="Z11" s="100" t="s">
        <v>81</v>
      </c>
      <c r="AA11" s="89"/>
      <c r="AB11" s="138">
        <v>43117</v>
      </c>
      <c r="AC11" s="138" t="s">
        <v>137</v>
      </c>
      <c r="AD11"/>
      <c r="AE11" s="96" t="s">
        <v>82</v>
      </c>
      <c r="AF11" s="100"/>
      <c r="AG11" s="100"/>
      <c r="AH11" s="138">
        <v>43481</v>
      </c>
      <c r="AI11" s="92"/>
      <c r="AJ11" s="100"/>
      <c r="AK11" s="100"/>
      <c r="AL11" s="92">
        <f>+Tabla2[[#This Row],[FECHA 
TERMINACION ACTA DE INICIO]]+98</f>
        <v>43579</v>
      </c>
      <c r="AM11" s="100">
        <v>200</v>
      </c>
      <c r="AN11" s="155">
        <v>83358517</v>
      </c>
      <c r="AO11" s="138">
        <v>43105</v>
      </c>
      <c r="AP11" s="100">
        <v>202</v>
      </c>
      <c r="AQ11" s="155">
        <v>83358517</v>
      </c>
      <c r="AR11" s="138">
        <v>43117</v>
      </c>
      <c r="AS11" s="96" t="s">
        <v>83</v>
      </c>
      <c r="AT11" s="96" t="s">
        <v>84</v>
      </c>
      <c r="AU11" s="86" t="s">
        <v>85</v>
      </c>
      <c r="AV11" s="117">
        <v>83358517</v>
      </c>
      <c r="AW11" s="117"/>
      <c r="AX11" s="117">
        <v>7578047</v>
      </c>
      <c r="AY11" s="89"/>
      <c r="AZ11" s="89"/>
      <c r="BA11" s="117"/>
      <c r="BB11" s="89"/>
      <c r="BC11" s="89"/>
      <c r="BD11" s="313">
        <f t="shared" si="0"/>
        <v>7578047</v>
      </c>
      <c r="BE11" s="117">
        <f>+Tabla2[[#This Row],[VALOR RECURSOS FDL]]+Tabla2[[#This Row],[ADICION]]+Tabla2[[#This Row],[ADICION Nº 2  O -SALDO SIN EJECUTAR]]</f>
        <v>90936564</v>
      </c>
      <c r="BF11" s="89" t="e">
        <v>#VALUE!</v>
      </c>
      <c r="BG11" s="89"/>
      <c r="BH11" s="89"/>
      <c r="BI11" s="213"/>
      <c r="BJ11" s="89"/>
      <c r="BK11" s="89"/>
      <c r="BL11" s="214"/>
      <c r="BM11" s="91"/>
      <c r="BN11" s="216"/>
    </row>
    <row r="12" spans="1:68" s="16" customFormat="1" ht="30" hidden="1">
      <c r="A12" s="47">
        <v>2018</v>
      </c>
      <c r="B12" s="96">
        <v>10</v>
      </c>
      <c r="C12" s="99" t="s">
        <v>74</v>
      </c>
      <c r="D12" s="96" t="s">
        <v>75</v>
      </c>
      <c r="E12" s="284" t="s">
        <v>92</v>
      </c>
      <c r="F12" s="86" t="s">
        <v>138</v>
      </c>
      <c r="G12" s="24" t="s">
        <v>139</v>
      </c>
      <c r="H12" s="113">
        <v>1010200869</v>
      </c>
      <c r="I12" s="116"/>
      <c r="J12" s="89"/>
      <c r="K12" s="19" t="s">
        <v>140</v>
      </c>
      <c r="L12" s="86">
        <v>3105762494</v>
      </c>
      <c r="M12" s="18" t="s">
        <v>141</v>
      </c>
      <c r="N12" s="24"/>
      <c r="O12" s="90"/>
      <c r="P12" s="91"/>
      <c r="Q12" s="90"/>
      <c r="R12" s="90"/>
      <c r="S12" s="90"/>
      <c r="T12" s="18" t="s">
        <v>142</v>
      </c>
      <c r="U12" s="130"/>
      <c r="V12" s="130"/>
      <c r="W12" s="130"/>
      <c r="X12" s="89"/>
      <c r="Y12" s="130" t="s">
        <v>143</v>
      </c>
      <c r="Z12" s="100" t="s">
        <v>81</v>
      </c>
      <c r="AA12" s="89"/>
      <c r="AB12" s="138">
        <v>43117</v>
      </c>
      <c r="AC12" s="138">
        <v>43117</v>
      </c>
      <c r="AD12"/>
      <c r="AE12" s="96" t="s">
        <v>82</v>
      </c>
      <c r="AF12" s="100"/>
      <c r="AG12" s="100"/>
      <c r="AH12" s="138">
        <v>43481</v>
      </c>
      <c r="AI12" s="92"/>
      <c r="AJ12" s="100"/>
      <c r="AK12" s="100"/>
      <c r="AL12" s="92">
        <f>+Tabla2[[#This Row],[FECHA 
TERMINACION ACTA DE INICIO]]+98</f>
        <v>43579</v>
      </c>
      <c r="AM12" s="100">
        <v>228</v>
      </c>
      <c r="AN12" s="155">
        <v>24921622</v>
      </c>
      <c r="AO12" s="138">
        <v>43105</v>
      </c>
      <c r="AP12" s="100">
        <v>206</v>
      </c>
      <c r="AQ12" s="155">
        <v>24921622</v>
      </c>
      <c r="AR12" s="138">
        <v>43117</v>
      </c>
      <c r="AS12" s="96" t="s">
        <v>83</v>
      </c>
      <c r="AT12" s="96" t="s">
        <v>84</v>
      </c>
      <c r="AU12" s="86" t="s">
        <v>85</v>
      </c>
      <c r="AV12" s="117">
        <v>24921622</v>
      </c>
      <c r="AW12" s="117"/>
      <c r="AX12" s="117">
        <v>2265602</v>
      </c>
      <c r="AY12" s="89"/>
      <c r="AZ12" s="89"/>
      <c r="BA12" s="117"/>
      <c r="BB12" s="89"/>
      <c r="BC12" s="89"/>
      <c r="BD12" s="313">
        <f t="shared" si="0"/>
        <v>2265602</v>
      </c>
      <c r="BE12" s="117">
        <f>+Tabla2[[#This Row],[VALOR RECURSOS FDL]]+Tabla2[[#This Row],[ADICION]]+Tabla2[[#This Row],[ADICION Nº 2  O -SALDO SIN EJECUTAR]]</f>
        <v>27187224</v>
      </c>
      <c r="BF12" s="89" t="e">
        <v>#VALUE!</v>
      </c>
      <c r="BG12" s="89"/>
      <c r="BH12" s="89"/>
      <c r="BI12" s="213" t="s">
        <v>144</v>
      </c>
      <c r="BJ12" s="89"/>
      <c r="BK12" s="89"/>
      <c r="BL12" s="214"/>
      <c r="BM12" s="91"/>
      <c r="BN12" s="216"/>
    </row>
    <row r="13" spans="1:68" s="16" customFormat="1" ht="30" hidden="1">
      <c r="A13" s="47">
        <v>2018</v>
      </c>
      <c r="B13" s="96">
        <v>11</v>
      </c>
      <c r="C13" s="99" t="s">
        <v>74</v>
      </c>
      <c r="D13" s="96" t="s">
        <v>75</v>
      </c>
      <c r="E13" s="281" t="s">
        <v>76</v>
      </c>
      <c r="F13" s="106" t="s">
        <v>145</v>
      </c>
      <c r="G13" s="24" t="s">
        <v>146</v>
      </c>
      <c r="H13" s="17">
        <v>80761043</v>
      </c>
      <c r="I13" s="116"/>
      <c r="J13" s="89"/>
      <c r="K13" s="19" t="s">
        <v>147</v>
      </c>
      <c r="L13" s="86">
        <v>3173011149</v>
      </c>
      <c r="M13" s="18" t="s">
        <v>148</v>
      </c>
      <c r="N13" s="24"/>
      <c r="O13" s="90"/>
      <c r="P13" s="91"/>
      <c r="Q13" s="90"/>
      <c r="R13" s="90"/>
      <c r="S13" s="90"/>
      <c r="T13" s="18" t="s">
        <v>149</v>
      </c>
      <c r="U13" s="130"/>
      <c r="V13" s="130"/>
      <c r="W13" s="130"/>
      <c r="X13" s="89"/>
      <c r="Y13" s="130" t="s">
        <v>150</v>
      </c>
      <c r="Z13" s="100" t="s">
        <v>81</v>
      </c>
      <c r="AA13" s="89"/>
      <c r="AB13" s="138">
        <v>43117</v>
      </c>
      <c r="AC13" s="138">
        <v>43117</v>
      </c>
      <c r="AD13"/>
      <c r="AE13" s="96" t="s">
        <v>82</v>
      </c>
      <c r="AF13" s="100"/>
      <c r="AG13" s="100"/>
      <c r="AH13" s="138">
        <v>43481</v>
      </c>
      <c r="AI13" s="92"/>
      <c r="AJ13" s="100"/>
      <c r="AK13" s="100"/>
      <c r="AL13" s="92">
        <f>+Tabla2[[#This Row],[FECHA 
TERMINACION ACTA DE INICIO]]+98</f>
        <v>43579</v>
      </c>
      <c r="AM13" s="100">
        <v>250</v>
      </c>
      <c r="AN13" s="155">
        <v>52421336</v>
      </c>
      <c r="AO13" s="138">
        <v>43105</v>
      </c>
      <c r="AP13" s="100">
        <v>204</v>
      </c>
      <c r="AQ13" s="155">
        <v>52421336</v>
      </c>
      <c r="AR13" s="138">
        <v>43117</v>
      </c>
      <c r="AS13" s="96" t="s">
        <v>83</v>
      </c>
      <c r="AT13" s="96" t="s">
        <v>84</v>
      </c>
      <c r="AU13" s="86" t="s">
        <v>85</v>
      </c>
      <c r="AV13" s="117">
        <v>52421336</v>
      </c>
      <c r="AW13" s="117"/>
      <c r="AX13" s="117">
        <v>4765576</v>
      </c>
      <c r="AY13" s="89"/>
      <c r="AZ13" s="89"/>
      <c r="BA13" s="117"/>
      <c r="BB13" s="89"/>
      <c r="BC13" s="89"/>
      <c r="BD13" s="313">
        <f t="shared" si="0"/>
        <v>4765576</v>
      </c>
      <c r="BE13" s="117">
        <f>+Tabla2[[#This Row],[VALOR RECURSOS FDL]]+Tabla2[[#This Row],[ADICION]]+Tabla2[[#This Row],[ADICION Nº 2  O -SALDO SIN EJECUTAR]]</f>
        <v>57186912</v>
      </c>
      <c r="BF13" s="89" t="e">
        <v>#VALUE!</v>
      </c>
      <c r="BG13" s="89"/>
      <c r="BH13" s="89"/>
      <c r="BI13" s="213" t="s">
        <v>124</v>
      </c>
      <c r="BJ13" s="89"/>
      <c r="BK13" s="89"/>
      <c r="BL13" s="214"/>
      <c r="BM13" s="91"/>
      <c r="BN13" s="216"/>
    </row>
    <row r="14" spans="1:68" s="16" customFormat="1" ht="30" hidden="1">
      <c r="A14" s="47">
        <v>2018</v>
      </c>
      <c r="B14" s="96">
        <v>12</v>
      </c>
      <c r="C14" s="99" t="s">
        <v>74</v>
      </c>
      <c r="D14" s="96" t="s">
        <v>75</v>
      </c>
      <c r="E14" s="284" t="s">
        <v>76</v>
      </c>
      <c r="F14" s="106" t="s">
        <v>151</v>
      </c>
      <c r="G14" s="24" t="s">
        <v>152</v>
      </c>
      <c r="H14" s="113">
        <v>51875915</v>
      </c>
      <c r="I14" s="24">
        <v>4</v>
      </c>
      <c r="J14" s="40" t="s">
        <v>153</v>
      </c>
      <c r="K14" s="19" t="s">
        <v>154</v>
      </c>
      <c r="L14" s="86">
        <v>2630691</v>
      </c>
      <c r="M14" s="18" t="s">
        <v>155</v>
      </c>
      <c r="N14" s="93" t="s">
        <v>152</v>
      </c>
      <c r="O14" s="27" t="s">
        <v>156</v>
      </c>
      <c r="P14" s="91"/>
      <c r="Q14" s="90"/>
      <c r="R14" s="90"/>
      <c r="S14" s="90"/>
      <c r="T14" s="18" t="s">
        <v>157</v>
      </c>
      <c r="U14" s="130"/>
      <c r="V14" s="130"/>
      <c r="W14" s="130"/>
      <c r="X14" s="89"/>
      <c r="Y14" s="131" t="s">
        <v>158</v>
      </c>
      <c r="Z14" s="100" t="s">
        <v>81</v>
      </c>
      <c r="AA14" s="89"/>
      <c r="AB14" s="138">
        <v>43118</v>
      </c>
      <c r="AC14" s="138">
        <v>43118</v>
      </c>
      <c r="AD14"/>
      <c r="AE14" s="96" t="s">
        <v>82</v>
      </c>
      <c r="AF14" s="100"/>
      <c r="AG14" s="100"/>
      <c r="AH14" s="138">
        <v>43482</v>
      </c>
      <c r="AI14" s="92"/>
      <c r="AJ14" s="100"/>
      <c r="AK14" s="100"/>
      <c r="AL14" s="92">
        <f>+Tabla2[[#This Row],[FECHA 
TERMINACION ACTA DE INICIO]]+98</f>
        <v>43580</v>
      </c>
      <c r="AM14" s="100">
        <v>251</v>
      </c>
      <c r="AN14" s="155">
        <v>52421336</v>
      </c>
      <c r="AO14" s="138">
        <v>43105</v>
      </c>
      <c r="AP14" s="100">
        <v>207</v>
      </c>
      <c r="AQ14" s="155">
        <v>52421336</v>
      </c>
      <c r="AR14" s="138">
        <v>43118</v>
      </c>
      <c r="AS14" s="96" t="s">
        <v>83</v>
      </c>
      <c r="AT14" s="96" t="s">
        <v>84</v>
      </c>
      <c r="AU14" s="86" t="s">
        <v>85</v>
      </c>
      <c r="AV14" s="117">
        <v>52421336</v>
      </c>
      <c r="AW14" s="117"/>
      <c r="AX14" s="117">
        <v>4765576</v>
      </c>
      <c r="AY14" s="89"/>
      <c r="AZ14" s="89"/>
      <c r="BA14" s="117"/>
      <c r="BB14" s="89"/>
      <c r="BC14" s="89"/>
      <c r="BD14" s="313">
        <f t="shared" si="0"/>
        <v>4765576</v>
      </c>
      <c r="BE14" s="117">
        <f>+Tabla2[[#This Row],[VALOR RECURSOS FDL]]+Tabla2[[#This Row],[ADICION]]+Tabla2[[#This Row],[ADICION Nº 2  O -SALDO SIN EJECUTAR]]</f>
        <v>57186912</v>
      </c>
      <c r="BF14" s="89" t="e">
        <v>#VALUE!</v>
      </c>
      <c r="BG14" s="89"/>
      <c r="BH14" s="89"/>
      <c r="BI14" s="213" t="s">
        <v>124</v>
      </c>
      <c r="BJ14" s="89"/>
      <c r="BK14" s="89"/>
      <c r="BL14" s="214"/>
      <c r="BM14" s="91"/>
      <c r="BN14" s="216"/>
    </row>
    <row r="15" spans="1:68" s="16" customFormat="1" ht="30" hidden="1">
      <c r="A15" s="47">
        <v>2018</v>
      </c>
      <c r="B15" s="96">
        <v>13</v>
      </c>
      <c r="C15" s="99" t="s">
        <v>74</v>
      </c>
      <c r="D15" s="96" t="s">
        <v>75</v>
      </c>
      <c r="E15" s="281" t="s">
        <v>76</v>
      </c>
      <c r="F15" s="86" t="s">
        <v>159</v>
      </c>
      <c r="G15" s="24" t="s">
        <v>160</v>
      </c>
      <c r="H15" s="17">
        <v>94541052</v>
      </c>
      <c r="I15" s="116"/>
      <c r="J15" s="89"/>
      <c r="K15" s="19" t="s">
        <v>161</v>
      </c>
      <c r="L15" s="86">
        <v>3004989393</v>
      </c>
      <c r="M15" s="18" t="s">
        <v>162</v>
      </c>
      <c r="N15" s="24"/>
      <c r="O15" s="90"/>
      <c r="P15" s="91"/>
      <c r="Q15" s="90"/>
      <c r="R15" s="90"/>
      <c r="S15" s="90"/>
      <c r="T15" s="18" t="s">
        <v>163</v>
      </c>
      <c r="U15" s="130"/>
      <c r="V15" s="130"/>
      <c r="W15" s="130"/>
      <c r="X15" s="89"/>
      <c r="Y15" s="130" t="s">
        <v>164</v>
      </c>
      <c r="Z15" s="100" t="s">
        <v>81</v>
      </c>
      <c r="AA15" s="89"/>
      <c r="AB15" s="138">
        <v>43118</v>
      </c>
      <c r="AC15" s="138">
        <v>43118</v>
      </c>
      <c r="AD15"/>
      <c r="AE15" s="96"/>
      <c r="AF15" s="100"/>
      <c r="AG15" s="100"/>
      <c r="AH15" s="138">
        <v>43451</v>
      </c>
      <c r="AI15" s="92"/>
      <c r="AJ15" s="100"/>
      <c r="AK15" s="100"/>
      <c r="AL15" s="92">
        <f>+Tabla2[[#This Row],[FECHA 
TERMINACION ACTA DE INICIO]]+98</f>
        <v>43549</v>
      </c>
      <c r="AM15" s="100">
        <v>233</v>
      </c>
      <c r="AN15" s="155">
        <v>49843244</v>
      </c>
      <c r="AO15" s="138">
        <v>43105</v>
      </c>
      <c r="AP15" s="100">
        <v>212</v>
      </c>
      <c r="AQ15" s="155">
        <v>49843244</v>
      </c>
      <c r="AR15" s="138">
        <v>43118</v>
      </c>
      <c r="AS15" s="96" t="s">
        <v>83</v>
      </c>
      <c r="AT15" s="96" t="s">
        <v>84</v>
      </c>
      <c r="AU15" s="86" t="s">
        <v>85</v>
      </c>
      <c r="AV15" s="117">
        <v>49849244</v>
      </c>
      <c r="AW15" s="117"/>
      <c r="AX15" s="117"/>
      <c r="AY15" s="89"/>
      <c r="AZ15" s="89"/>
      <c r="BA15" s="117"/>
      <c r="BB15" s="89"/>
      <c r="BC15" s="89"/>
      <c r="BD15" s="313">
        <f t="shared" si="0"/>
        <v>0</v>
      </c>
      <c r="BE15" s="117">
        <f>+Tabla2[[#This Row],[VALOR RECURSOS FDL]]+Tabla2[[#This Row],[ADICION]]+Tabla2[[#This Row],[ADICION Nº 2  O -SALDO SIN EJECUTAR]]</f>
        <v>49849244</v>
      </c>
      <c r="BF15" s="89" t="e">
        <v>#VALUE!</v>
      </c>
      <c r="BG15" s="89"/>
      <c r="BH15" s="89"/>
      <c r="BI15" s="213"/>
      <c r="BJ15" s="89"/>
      <c r="BK15" s="89"/>
      <c r="BL15" s="214"/>
      <c r="BM15" s="91"/>
      <c r="BN15" s="216"/>
    </row>
    <row r="16" spans="1:68" s="16" customFormat="1" ht="30" hidden="1">
      <c r="A16" s="47">
        <v>2018</v>
      </c>
      <c r="B16" s="96">
        <v>14</v>
      </c>
      <c r="C16" s="99" t="s">
        <v>74</v>
      </c>
      <c r="D16" s="96" t="s">
        <v>75</v>
      </c>
      <c r="E16" s="284" t="s">
        <v>92</v>
      </c>
      <c r="F16" s="86" t="s">
        <v>165</v>
      </c>
      <c r="G16" s="24" t="s">
        <v>166</v>
      </c>
      <c r="H16" s="113">
        <v>41560087</v>
      </c>
      <c r="I16" s="116"/>
      <c r="J16" s="89"/>
      <c r="K16" s="19" t="s">
        <v>167</v>
      </c>
      <c r="L16" s="86">
        <v>3133326828</v>
      </c>
      <c r="M16" s="18" t="s">
        <v>168</v>
      </c>
      <c r="N16" s="24"/>
      <c r="O16" s="90"/>
      <c r="P16" s="91"/>
      <c r="Q16" s="90"/>
      <c r="R16" s="90"/>
      <c r="S16" s="90"/>
      <c r="T16" s="18" t="s">
        <v>169</v>
      </c>
      <c r="U16" s="130"/>
      <c r="V16" s="130"/>
      <c r="W16" s="130"/>
      <c r="X16" s="89"/>
      <c r="Y16" s="130" t="s">
        <v>170</v>
      </c>
      <c r="Z16" s="100" t="s">
        <v>81</v>
      </c>
      <c r="AA16" s="89"/>
      <c r="AB16" s="138">
        <v>43118</v>
      </c>
      <c r="AC16" s="138">
        <v>43118</v>
      </c>
      <c r="AD16"/>
      <c r="AE16" s="96" t="s">
        <v>171</v>
      </c>
      <c r="AF16" s="100"/>
      <c r="AG16" s="100"/>
      <c r="AH16" s="138">
        <v>43464</v>
      </c>
      <c r="AI16" s="92"/>
      <c r="AJ16" s="100"/>
      <c r="AK16" s="100"/>
      <c r="AL16" s="92">
        <f>+Tabla2[[#This Row],[FECHA 
TERMINACION ACTA DE INICIO]]+98</f>
        <v>43562</v>
      </c>
      <c r="AM16" s="100">
        <v>229</v>
      </c>
      <c r="AN16" s="155">
        <v>29218453</v>
      </c>
      <c r="AO16" s="138">
        <v>43105</v>
      </c>
      <c r="AP16" s="100">
        <v>208</v>
      </c>
      <c r="AQ16" s="155">
        <v>29218453</v>
      </c>
      <c r="AR16" s="138">
        <v>43118</v>
      </c>
      <c r="AS16" s="96" t="s">
        <v>83</v>
      </c>
      <c r="AT16" s="96" t="s">
        <v>84</v>
      </c>
      <c r="AU16" s="86" t="s">
        <v>85</v>
      </c>
      <c r="AV16" s="117">
        <v>29218453</v>
      </c>
      <c r="AW16" s="117"/>
      <c r="AX16" s="117">
        <v>1151030</v>
      </c>
      <c r="AY16" s="89"/>
      <c r="AZ16" s="89"/>
      <c r="BA16" s="117"/>
      <c r="BB16" s="89"/>
      <c r="BC16" s="89"/>
      <c r="BD16" s="313">
        <f t="shared" si="0"/>
        <v>1151030</v>
      </c>
      <c r="BE16" s="117">
        <f>+Tabla2[[#This Row],[VALOR RECURSOS FDL]]+Tabla2[[#This Row],[ADICION]]+Tabla2[[#This Row],[ADICION Nº 2  O -SALDO SIN EJECUTAR]]</f>
        <v>30369483</v>
      </c>
      <c r="BF16" s="89" t="e">
        <v>#VALUE!</v>
      </c>
      <c r="BG16" s="89"/>
      <c r="BH16" s="89"/>
      <c r="BI16" s="213"/>
      <c r="BJ16" s="89"/>
      <c r="BK16" s="89"/>
      <c r="BL16" s="214"/>
      <c r="BM16" s="91"/>
      <c r="BN16" s="216"/>
    </row>
    <row r="17" spans="1:66" s="16" customFormat="1" ht="30" hidden="1">
      <c r="A17" s="47">
        <v>2018</v>
      </c>
      <c r="B17" s="96">
        <v>15</v>
      </c>
      <c r="C17" s="99" t="s">
        <v>74</v>
      </c>
      <c r="D17" s="96" t="s">
        <v>75</v>
      </c>
      <c r="E17" s="281" t="s">
        <v>76</v>
      </c>
      <c r="F17" s="106" t="s">
        <v>172</v>
      </c>
      <c r="G17" s="24" t="s">
        <v>173</v>
      </c>
      <c r="H17" s="113">
        <v>19487206</v>
      </c>
      <c r="I17" s="116"/>
      <c r="J17" s="89"/>
      <c r="K17" s="19" t="s">
        <v>174</v>
      </c>
      <c r="L17" s="86">
        <v>3175158388</v>
      </c>
      <c r="M17" s="18" t="s">
        <v>175</v>
      </c>
      <c r="N17" s="24"/>
      <c r="O17" s="90"/>
      <c r="P17" s="91"/>
      <c r="Q17" s="90"/>
      <c r="R17" s="90"/>
      <c r="S17" s="90"/>
      <c r="T17" s="18" t="s">
        <v>176</v>
      </c>
      <c r="U17" s="130"/>
      <c r="V17" s="130"/>
      <c r="W17" s="130"/>
      <c r="X17" s="89"/>
      <c r="Y17" s="130" t="s">
        <v>177</v>
      </c>
      <c r="Z17" s="100" t="s">
        <v>81</v>
      </c>
      <c r="AA17" s="89"/>
      <c r="AB17" s="138">
        <v>43118</v>
      </c>
      <c r="AC17" s="138">
        <v>43118</v>
      </c>
      <c r="AD17"/>
      <c r="AE17" s="96" t="s">
        <v>178</v>
      </c>
      <c r="AF17" s="100"/>
      <c r="AG17" s="100"/>
      <c r="AH17" s="138">
        <v>43481</v>
      </c>
      <c r="AI17" s="92"/>
      <c r="AJ17" s="100"/>
      <c r="AK17" s="100"/>
      <c r="AL17" s="92">
        <f>+Tabla2[[#This Row],[FECHA 
TERMINACION ACTA DE INICIO]]+98</f>
        <v>43579</v>
      </c>
      <c r="AM17" s="100">
        <v>241</v>
      </c>
      <c r="AN17" s="155">
        <v>73046127</v>
      </c>
      <c r="AO17" s="138">
        <v>43105</v>
      </c>
      <c r="AP17" s="100">
        <v>213</v>
      </c>
      <c r="AQ17" s="155">
        <v>73046127</v>
      </c>
      <c r="AR17" s="138">
        <v>43118</v>
      </c>
      <c r="AS17" s="96" t="s">
        <v>83</v>
      </c>
      <c r="AT17" s="96" t="s">
        <v>84</v>
      </c>
      <c r="AU17" s="86" t="s">
        <v>85</v>
      </c>
      <c r="AV17" s="117">
        <v>73046127</v>
      </c>
      <c r="AW17" s="117"/>
      <c r="AX17" s="117">
        <v>6640557</v>
      </c>
      <c r="AY17" s="89"/>
      <c r="AZ17" s="89"/>
      <c r="BA17" s="117"/>
      <c r="BB17" s="89"/>
      <c r="BC17" s="89"/>
      <c r="BD17" s="313">
        <f t="shared" si="0"/>
        <v>6640557</v>
      </c>
      <c r="BE17" s="117">
        <f>+Tabla2[[#This Row],[VALOR RECURSOS FDL]]+Tabla2[[#This Row],[ADICION]]+Tabla2[[#This Row],[ADICION Nº 2  O -SALDO SIN EJECUTAR]]</f>
        <v>79686684</v>
      </c>
      <c r="BF17" s="89" t="e">
        <v>#VALUE!</v>
      </c>
      <c r="BG17" s="89"/>
      <c r="BH17" s="89"/>
      <c r="BI17" s="213" t="s">
        <v>179</v>
      </c>
      <c r="BJ17" s="89"/>
      <c r="BK17" s="89"/>
      <c r="BL17" s="214"/>
      <c r="BM17" s="91"/>
      <c r="BN17" s="216"/>
    </row>
    <row r="18" spans="1:66" s="16" customFormat="1" ht="30" hidden="1">
      <c r="A18" s="47">
        <v>2018</v>
      </c>
      <c r="B18" s="96">
        <v>16</v>
      </c>
      <c r="C18" s="99" t="s">
        <v>74</v>
      </c>
      <c r="D18" s="96" t="s">
        <v>75</v>
      </c>
      <c r="E18" s="284" t="s">
        <v>76</v>
      </c>
      <c r="F18" s="86" t="s">
        <v>180</v>
      </c>
      <c r="G18" s="24" t="s">
        <v>181</v>
      </c>
      <c r="H18" s="17">
        <v>1019049295</v>
      </c>
      <c r="I18" s="116"/>
      <c r="J18" s="89"/>
      <c r="K18" s="19" t="s">
        <v>182</v>
      </c>
      <c r="L18" s="86">
        <v>8074381</v>
      </c>
      <c r="M18" s="18" t="s">
        <v>183</v>
      </c>
      <c r="N18" s="24"/>
      <c r="O18" s="90"/>
      <c r="P18" s="91"/>
      <c r="Q18" s="90"/>
      <c r="R18" s="90"/>
      <c r="S18" s="90"/>
      <c r="T18" s="18" t="s">
        <v>184</v>
      </c>
      <c r="U18" s="130"/>
      <c r="V18" s="130"/>
      <c r="W18" s="130"/>
      <c r="X18" s="89"/>
      <c r="Y18" s="130" t="s">
        <v>185</v>
      </c>
      <c r="Z18" s="100" t="s">
        <v>81</v>
      </c>
      <c r="AA18" s="89"/>
      <c r="AB18" s="138">
        <v>43118</v>
      </c>
      <c r="AC18" s="138">
        <v>43118</v>
      </c>
      <c r="AD18"/>
      <c r="AE18" s="96" t="s">
        <v>186</v>
      </c>
      <c r="AF18" s="100"/>
      <c r="AG18" s="100"/>
      <c r="AH18" s="138">
        <v>43481</v>
      </c>
      <c r="AI18" s="92"/>
      <c r="AJ18" s="100"/>
      <c r="AK18" s="100"/>
      <c r="AL18" s="92">
        <f>+Tabla2[[#This Row],[FECHA 
TERMINACION ACTA DE INICIO]]+98</f>
        <v>43579</v>
      </c>
      <c r="AM18" s="100">
        <v>205</v>
      </c>
      <c r="AN18" s="155">
        <v>46405777</v>
      </c>
      <c r="AO18" s="138">
        <v>43105</v>
      </c>
      <c r="AP18" s="100">
        <v>209</v>
      </c>
      <c r="AQ18" s="155">
        <v>46405777</v>
      </c>
      <c r="AR18" s="138">
        <v>43118</v>
      </c>
      <c r="AS18" s="96" t="s">
        <v>83</v>
      </c>
      <c r="AT18" s="96" t="s">
        <v>84</v>
      </c>
      <c r="AU18" s="86" t="s">
        <v>85</v>
      </c>
      <c r="AV18" s="117">
        <v>46405777</v>
      </c>
      <c r="AW18" s="117"/>
      <c r="AX18" s="117">
        <v>4218707</v>
      </c>
      <c r="AY18" s="89"/>
      <c r="AZ18" s="89"/>
      <c r="BA18" s="117"/>
      <c r="BB18" s="89"/>
      <c r="BC18" s="89"/>
      <c r="BD18" s="313">
        <f t="shared" si="0"/>
        <v>4218707</v>
      </c>
      <c r="BE18" s="117">
        <f>+Tabla2[[#This Row],[VALOR RECURSOS FDL]]+Tabla2[[#This Row],[ADICION]]+Tabla2[[#This Row],[ADICION Nº 2  O -SALDO SIN EJECUTAR]]</f>
        <v>50624484</v>
      </c>
      <c r="BF18" s="89" t="e">
        <v>#VALUE!</v>
      </c>
      <c r="BG18" s="89"/>
      <c r="BH18" s="89"/>
      <c r="BI18" s="213"/>
      <c r="BJ18" s="89"/>
      <c r="BK18" s="89"/>
      <c r="BL18" s="214"/>
      <c r="BM18" s="91"/>
      <c r="BN18" s="216"/>
    </row>
    <row r="19" spans="1:66" s="16" customFormat="1" ht="30" hidden="1">
      <c r="A19" s="47">
        <v>2018</v>
      </c>
      <c r="B19" s="96">
        <v>17</v>
      </c>
      <c r="C19" s="99" t="s">
        <v>74</v>
      </c>
      <c r="D19" s="96" t="s">
        <v>75</v>
      </c>
      <c r="E19" s="281" t="s">
        <v>92</v>
      </c>
      <c r="F19" s="86" t="s">
        <v>165</v>
      </c>
      <c r="G19" s="24" t="s">
        <v>187</v>
      </c>
      <c r="H19" s="17">
        <v>52532222</v>
      </c>
      <c r="I19" s="116"/>
      <c r="J19" s="89"/>
      <c r="K19" s="19" t="s">
        <v>188</v>
      </c>
      <c r="L19" s="86">
        <v>3102849068</v>
      </c>
      <c r="M19" s="18" t="s">
        <v>189</v>
      </c>
      <c r="N19" s="24"/>
      <c r="O19" s="90"/>
      <c r="P19" s="91"/>
      <c r="Q19" s="90"/>
      <c r="R19" s="90"/>
      <c r="S19" s="90"/>
      <c r="T19" s="18" t="s">
        <v>190</v>
      </c>
      <c r="U19" s="130"/>
      <c r="V19" s="130"/>
      <c r="W19" s="130"/>
      <c r="X19" s="89"/>
      <c r="Y19" s="130" t="s">
        <v>191</v>
      </c>
      <c r="Z19" s="100" t="s">
        <v>81</v>
      </c>
      <c r="AA19" s="89"/>
      <c r="AB19" s="138">
        <v>43118</v>
      </c>
      <c r="AC19" s="138">
        <v>43118</v>
      </c>
      <c r="AD19"/>
      <c r="AE19" s="96" t="s">
        <v>171</v>
      </c>
      <c r="AF19" s="100"/>
      <c r="AG19" s="100"/>
      <c r="AH19" s="138">
        <v>43464</v>
      </c>
      <c r="AI19" s="92"/>
      <c r="AJ19" s="100"/>
      <c r="AK19" s="100"/>
      <c r="AL19" s="92">
        <f>+Tabla2[[#This Row],[FECHA 
TERMINACION ACTA DE INICIO]]+98</f>
        <v>43562</v>
      </c>
      <c r="AM19" s="100">
        <v>231</v>
      </c>
      <c r="AN19" s="155">
        <v>29218453</v>
      </c>
      <c r="AO19" s="138">
        <v>43105</v>
      </c>
      <c r="AP19" s="100">
        <v>214</v>
      </c>
      <c r="AQ19" s="155">
        <v>29218453</v>
      </c>
      <c r="AR19" s="138">
        <v>43118</v>
      </c>
      <c r="AS19" s="96" t="s">
        <v>83</v>
      </c>
      <c r="AT19" s="96" t="s">
        <v>84</v>
      </c>
      <c r="AU19" s="86" t="s">
        <v>85</v>
      </c>
      <c r="AV19" s="117">
        <v>29218453</v>
      </c>
      <c r="AW19" s="117"/>
      <c r="AX19" s="117">
        <v>1151030</v>
      </c>
      <c r="AY19" s="89"/>
      <c r="AZ19" s="89"/>
      <c r="BA19" s="117"/>
      <c r="BB19" s="89"/>
      <c r="BC19" s="89"/>
      <c r="BD19" s="313">
        <f t="shared" si="0"/>
        <v>1151030</v>
      </c>
      <c r="BE19" s="117">
        <f>+Tabla2[[#This Row],[VALOR RECURSOS FDL]]+Tabla2[[#This Row],[ADICION]]+Tabla2[[#This Row],[ADICION Nº 2  O -SALDO SIN EJECUTAR]]</f>
        <v>30369483</v>
      </c>
      <c r="BF19" s="89" t="e">
        <v>#VALUE!</v>
      </c>
      <c r="BG19" s="89"/>
      <c r="BH19" s="89"/>
      <c r="BI19" s="213"/>
      <c r="BJ19" s="89"/>
      <c r="BK19" s="89"/>
      <c r="BL19" s="214"/>
      <c r="BM19" s="91"/>
      <c r="BN19" s="216"/>
    </row>
    <row r="20" spans="1:66" s="16" customFormat="1" ht="30" hidden="1">
      <c r="A20" s="47">
        <v>2018</v>
      </c>
      <c r="B20" s="96">
        <v>18</v>
      </c>
      <c r="C20" s="99" t="s">
        <v>74</v>
      </c>
      <c r="D20" s="96" t="s">
        <v>75</v>
      </c>
      <c r="E20" s="284" t="s">
        <v>76</v>
      </c>
      <c r="F20" s="106" t="s">
        <v>151</v>
      </c>
      <c r="G20" s="24" t="s">
        <v>192</v>
      </c>
      <c r="H20" s="113">
        <v>79690696</v>
      </c>
      <c r="I20" s="116"/>
      <c r="J20" s="89"/>
      <c r="K20" s="19" t="s">
        <v>193</v>
      </c>
      <c r="L20" s="86">
        <v>3112252543</v>
      </c>
      <c r="M20" s="18" t="s">
        <v>194</v>
      </c>
      <c r="N20" s="24"/>
      <c r="O20" s="90"/>
      <c r="P20" s="91"/>
      <c r="Q20" s="90"/>
      <c r="R20" s="90"/>
      <c r="S20" s="90"/>
      <c r="T20" s="18" t="s">
        <v>195</v>
      </c>
      <c r="U20" s="130"/>
      <c r="V20" s="130"/>
      <c r="W20" s="130"/>
      <c r="X20" s="89"/>
      <c r="Y20" s="130" t="s">
        <v>196</v>
      </c>
      <c r="Z20" s="100" t="s">
        <v>81</v>
      </c>
      <c r="AA20" s="89"/>
      <c r="AB20" s="138">
        <v>43118</v>
      </c>
      <c r="AC20" s="138">
        <v>43118</v>
      </c>
      <c r="AD20"/>
      <c r="AE20" s="96"/>
      <c r="AF20" s="100"/>
      <c r="AG20" s="100"/>
      <c r="AH20" s="138">
        <v>43451</v>
      </c>
      <c r="AI20" s="92"/>
      <c r="AJ20" s="100"/>
      <c r="AK20" s="100"/>
      <c r="AL20" s="92">
        <f>+Tabla2[[#This Row],[FECHA 
TERMINACION ACTA DE INICIO]]+98</f>
        <v>43549</v>
      </c>
      <c r="AM20" s="100">
        <v>249</v>
      </c>
      <c r="AN20" s="155">
        <v>52421336</v>
      </c>
      <c r="AO20" s="138">
        <v>43105</v>
      </c>
      <c r="AP20" s="100">
        <v>210</v>
      </c>
      <c r="AQ20" s="155">
        <v>52421336</v>
      </c>
      <c r="AR20" s="138">
        <v>43118</v>
      </c>
      <c r="AS20" s="96" t="s">
        <v>83</v>
      </c>
      <c r="AT20" s="96" t="s">
        <v>84</v>
      </c>
      <c r="AU20" s="86" t="s">
        <v>85</v>
      </c>
      <c r="AV20" s="117">
        <v>52421336</v>
      </c>
      <c r="AW20" s="117"/>
      <c r="AX20" s="117"/>
      <c r="AY20" s="89"/>
      <c r="AZ20" s="89"/>
      <c r="BA20" s="117"/>
      <c r="BB20" s="89"/>
      <c r="BC20" s="89"/>
      <c r="BD20" s="313">
        <f t="shared" si="0"/>
        <v>0</v>
      </c>
      <c r="BE20" s="117">
        <f>+Tabla2[[#This Row],[VALOR RECURSOS FDL]]+Tabla2[[#This Row],[ADICION]]+Tabla2[[#This Row],[ADICION Nº 2  O -SALDO SIN EJECUTAR]]</f>
        <v>52421336</v>
      </c>
      <c r="BF20" s="89" t="e">
        <v>#VALUE!</v>
      </c>
      <c r="BG20" s="89"/>
      <c r="BH20" s="89"/>
      <c r="BI20" s="213" t="s">
        <v>124</v>
      </c>
      <c r="BJ20" s="89"/>
      <c r="BK20" s="89"/>
      <c r="BL20" s="214"/>
      <c r="BM20" s="91"/>
      <c r="BN20" s="216"/>
    </row>
    <row r="21" spans="1:66" s="16" customFormat="1" ht="30" hidden="1">
      <c r="A21" s="47">
        <v>2018</v>
      </c>
      <c r="B21" s="96">
        <v>19</v>
      </c>
      <c r="C21" s="99" t="s">
        <v>74</v>
      </c>
      <c r="D21" s="96" t="s">
        <v>75</v>
      </c>
      <c r="E21" s="281" t="s">
        <v>76</v>
      </c>
      <c r="F21" s="86" t="s">
        <v>197</v>
      </c>
      <c r="G21" s="24" t="s">
        <v>198</v>
      </c>
      <c r="H21" s="17">
        <v>1026557848</v>
      </c>
      <c r="I21" s="116"/>
      <c r="J21" s="89"/>
      <c r="K21" s="19" t="s">
        <v>199</v>
      </c>
      <c r="L21" s="86">
        <v>3175541363</v>
      </c>
      <c r="M21" s="18"/>
      <c r="N21" s="24"/>
      <c r="O21" s="90"/>
      <c r="P21" s="91"/>
      <c r="Q21" s="90"/>
      <c r="R21" s="90"/>
      <c r="S21" s="90"/>
      <c r="T21" s="18" t="s">
        <v>200</v>
      </c>
      <c r="U21" s="130"/>
      <c r="V21" s="130"/>
      <c r="W21" s="130"/>
      <c r="X21" s="89"/>
      <c r="Y21" s="130" t="s">
        <v>201</v>
      </c>
      <c r="Z21" s="100" t="s">
        <v>81</v>
      </c>
      <c r="AA21" s="89"/>
      <c r="AB21" s="138">
        <v>43119</v>
      </c>
      <c r="AC21" s="138">
        <v>43119</v>
      </c>
      <c r="AD21"/>
      <c r="AE21" s="96"/>
      <c r="AF21" s="100"/>
      <c r="AG21" s="100"/>
      <c r="AH21" s="138">
        <v>43342</v>
      </c>
      <c r="AI21" s="92"/>
      <c r="AJ21" s="100"/>
      <c r="AK21" s="100"/>
      <c r="AL21" s="92">
        <f>+Tabla2[[#This Row],[FECHA 
TERMINACION ACTA DE INICIO]]+98</f>
        <v>43440</v>
      </c>
      <c r="AM21" s="100">
        <v>240</v>
      </c>
      <c r="AN21" s="155">
        <v>46405777</v>
      </c>
      <c r="AO21" s="138">
        <v>43105</v>
      </c>
      <c r="AP21" s="100">
        <v>222</v>
      </c>
      <c r="AQ21" s="155">
        <v>46405777</v>
      </c>
      <c r="AR21" s="138">
        <v>43119</v>
      </c>
      <c r="AS21" s="96" t="s">
        <v>83</v>
      </c>
      <c r="AT21" s="96" t="s">
        <v>84</v>
      </c>
      <c r="AU21" s="86" t="s">
        <v>85</v>
      </c>
      <c r="AV21" s="117">
        <v>46405777</v>
      </c>
      <c r="AW21" s="117"/>
      <c r="AX21" s="117"/>
      <c r="AY21" s="89"/>
      <c r="AZ21" s="89"/>
      <c r="BA21" s="117"/>
      <c r="BB21" s="89"/>
      <c r="BC21" s="89"/>
      <c r="BD21" s="313">
        <f t="shared" si="0"/>
        <v>0</v>
      </c>
      <c r="BE21" s="117">
        <f>+Tabla2[[#This Row],[VALOR RECURSOS FDL]]+Tabla2[[#This Row],[ADICION]]+Tabla2[[#This Row],[ADICION Nº 2  O -SALDO SIN EJECUTAR]]</f>
        <v>46405777</v>
      </c>
      <c r="BF21" s="89" t="e">
        <v>#VALUE!</v>
      </c>
      <c r="BG21" s="89"/>
      <c r="BH21" s="89"/>
      <c r="BI21" s="213"/>
      <c r="BJ21" s="89"/>
      <c r="BK21" s="89"/>
      <c r="BL21" s="214"/>
      <c r="BM21" s="91"/>
      <c r="BN21" s="216"/>
    </row>
    <row r="22" spans="1:66" s="16" customFormat="1" ht="30" hidden="1">
      <c r="A22" s="47">
        <v>2018</v>
      </c>
      <c r="B22" s="96">
        <v>20</v>
      </c>
      <c r="C22" s="99" t="s">
        <v>74</v>
      </c>
      <c r="D22" s="96" t="s">
        <v>75</v>
      </c>
      <c r="E22" s="284" t="s">
        <v>76</v>
      </c>
      <c r="F22" s="86" t="s">
        <v>202</v>
      </c>
      <c r="G22" s="24" t="s">
        <v>203</v>
      </c>
      <c r="H22" s="17">
        <v>1018431069</v>
      </c>
      <c r="I22" s="116"/>
      <c r="J22" s="89"/>
      <c r="K22" s="19" t="s">
        <v>204</v>
      </c>
      <c r="L22" s="86">
        <v>7612435</v>
      </c>
      <c r="M22" s="18" t="s">
        <v>205</v>
      </c>
      <c r="N22" s="24"/>
      <c r="O22" s="90"/>
      <c r="P22" s="91"/>
      <c r="Q22" s="90"/>
      <c r="R22" s="90"/>
      <c r="S22" s="90"/>
      <c r="T22" s="18" t="s">
        <v>206</v>
      </c>
      <c r="U22" s="130"/>
      <c r="V22" s="130"/>
      <c r="W22" s="130"/>
      <c r="X22" s="89"/>
      <c r="Y22" s="130" t="s">
        <v>207</v>
      </c>
      <c r="Z22" s="100" t="s">
        <v>81</v>
      </c>
      <c r="AA22" s="89"/>
      <c r="AB22" s="138">
        <v>43118</v>
      </c>
      <c r="AC22" s="138">
        <v>43118</v>
      </c>
      <c r="AD22"/>
      <c r="AE22" s="96" t="s">
        <v>82</v>
      </c>
      <c r="AF22" s="100"/>
      <c r="AG22" s="100"/>
      <c r="AH22" s="138">
        <v>43482</v>
      </c>
      <c r="AI22" s="92"/>
      <c r="AJ22" s="100"/>
      <c r="AK22" s="100"/>
      <c r="AL22" s="92">
        <f>+Tabla2[[#This Row],[FECHA 
TERMINACION ACTA DE INICIO]]+98</f>
        <v>43580</v>
      </c>
      <c r="AM22" s="100">
        <v>214</v>
      </c>
      <c r="AN22" s="155">
        <v>54999439</v>
      </c>
      <c r="AO22" s="138">
        <v>43105</v>
      </c>
      <c r="AP22" s="100">
        <v>211</v>
      </c>
      <c r="AQ22" s="155">
        <v>54999439</v>
      </c>
      <c r="AR22" s="138">
        <v>43118</v>
      </c>
      <c r="AS22" s="96" t="s">
        <v>83</v>
      </c>
      <c r="AT22" s="96" t="s">
        <v>84</v>
      </c>
      <c r="AU22" s="86" t="s">
        <v>85</v>
      </c>
      <c r="AV22" s="117">
        <v>54999439</v>
      </c>
      <c r="AW22" s="117"/>
      <c r="AX22" s="117">
        <v>4999999</v>
      </c>
      <c r="AY22" s="89"/>
      <c r="AZ22" s="89"/>
      <c r="BA22" s="117"/>
      <c r="BB22" s="89"/>
      <c r="BC22" s="89"/>
      <c r="BD22" s="313">
        <f t="shared" si="0"/>
        <v>4999999</v>
      </c>
      <c r="BE22" s="117">
        <f>+Tabla2[[#This Row],[VALOR RECURSOS FDL]]+Tabla2[[#This Row],[ADICION]]+Tabla2[[#This Row],[ADICION Nº 2  O -SALDO SIN EJECUTAR]]</f>
        <v>59999438</v>
      </c>
      <c r="BF22" s="89" t="e">
        <v>#VALUE!</v>
      </c>
      <c r="BG22" s="89"/>
      <c r="BH22" s="89"/>
      <c r="BI22" s="213"/>
      <c r="BJ22" s="89"/>
      <c r="BK22" s="89"/>
      <c r="BL22" s="214"/>
      <c r="BM22" s="91"/>
      <c r="BN22" s="216"/>
    </row>
    <row r="23" spans="1:66" s="16" customFormat="1" ht="30" hidden="1">
      <c r="A23" s="47">
        <v>2018</v>
      </c>
      <c r="B23" s="96">
        <v>21</v>
      </c>
      <c r="C23" s="99" t="s">
        <v>74</v>
      </c>
      <c r="D23" s="96" t="s">
        <v>75</v>
      </c>
      <c r="E23" s="281" t="s">
        <v>76</v>
      </c>
      <c r="F23" s="86" t="s">
        <v>208</v>
      </c>
      <c r="G23" s="24" t="s">
        <v>209</v>
      </c>
      <c r="H23" s="17">
        <v>92533809</v>
      </c>
      <c r="I23" s="116"/>
      <c r="J23" s="89"/>
      <c r="K23" s="19" t="s">
        <v>210</v>
      </c>
      <c r="L23" s="86">
        <v>3005679970</v>
      </c>
      <c r="M23" s="18" t="s">
        <v>211</v>
      </c>
      <c r="N23" s="24"/>
      <c r="O23" s="90"/>
      <c r="P23" s="91"/>
      <c r="Q23" s="90"/>
      <c r="R23" s="90"/>
      <c r="S23" s="90"/>
      <c r="T23" s="18" t="s">
        <v>212</v>
      </c>
      <c r="U23" s="130"/>
      <c r="V23" s="130"/>
      <c r="W23" s="130"/>
      <c r="X23" s="89"/>
      <c r="Y23" s="130" t="s">
        <v>213</v>
      </c>
      <c r="Z23" s="100" t="s">
        <v>81</v>
      </c>
      <c r="AA23" s="89"/>
      <c r="AB23" s="138">
        <v>43119</v>
      </c>
      <c r="AC23" s="138">
        <v>43119</v>
      </c>
      <c r="AD23"/>
      <c r="AE23" s="96" t="s">
        <v>82</v>
      </c>
      <c r="AF23" s="100"/>
      <c r="AG23" s="100"/>
      <c r="AH23" s="138">
        <v>43482</v>
      </c>
      <c r="AI23" s="92"/>
      <c r="AJ23" s="100"/>
      <c r="AK23" s="100"/>
      <c r="AL23" s="92">
        <f>+Tabla2[[#This Row],[FECHA 
TERMINACION ACTA DE INICIO]]+98</f>
        <v>43580</v>
      </c>
      <c r="AM23" s="100">
        <v>217</v>
      </c>
      <c r="AN23" s="155">
        <v>58436906</v>
      </c>
      <c r="AO23" s="138">
        <v>43105</v>
      </c>
      <c r="AP23" s="100">
        <v>219</v>
      </c>
      <c r="AQ23" s="155">
        <v>58436906</v>
      </c>
      <c r="AR23" s="138">
        <v>43119</v>
      </c>
      <c r="AS23" s="96" t="s">
        <v>83</v>
      </c>
      <c r="AT23" s="96" t="s">
        <v>84</v>
      </c>
      <c r="AU23" s="86" t="s">
        <v>85</v>
      </c>
      <c r="AV23" s="117">
        <v>58436906</v>
      </c>
      <c r="AW23" s="117"/>
      <c r="AX23" s="117">
        <v>5312446</v>
      </c>
      <c r="AY23" s="89"/>
      <c r="AZ23" s="89"/>
      <c r="BA23" s="117"/>
      <c r="BB23" s="89"/>
      <c r="BC23" s="89"/>
      <c r="BD23" s="313">
        <f t="shared" si="0"/>
        <v>5312446</v>
      </c>
      <c r="BE23" s="117">
        <f>+Tabla2[[#This Row],[VALOR RECURSOS FDL]]+Tabla2[[#This Row],[ADICION]]+Tabla2[[#This Row],[ADICION Nº 2  O -SALDO SIN EJECUTAR]]</f>
        <v>63749352</v>
      </c>
      <c r="BF23" s="89" t="e">
        <v>#VALUE!</v>
      </c>
      <c r="BG23" s="89"/>
      <c r="BH23" s="89"/>
      <c r="BI23" s="213"/>
      <c r="BJ23" s="89"/>
      <c r="BK23" s="89"/>
      <c r="BL23" s="214"/>
      <c r="BM23" s="91"/>
      <c r="BN23" s="216"/>
    </row>
    <row r="24" spans="1:66" s="16" customFormat="1" ht="30" hidden="1">
      <c r="A24" s="47">
        <v>2018</v>
      </c>
      <c r="B24" s="96">
        <v>22</v>
      </c>
      <c r="C24" s="99" t="s">
        <v>74</v>
      </c>
      <c r="D24" s="96" t="s">
        <v>75</v>
      </c>
      <c r="E24" s="284" t="s">
        <v>92</v>
      </c>
      <c r="F24" s="86" t="s">
        <v>214</v>
      </c>
      <c r="G24" s="24" t="s">
        <v>215</v>
      </c>
      <c r="H24" s="113">
        <v>1010175770</v>
      </c>
      <c r="I24" s="116"/>
      <c r="J24" s="89"/>
      <c r="K24" s="19" t="s">
        <v>216</v>
      </c>
      <c r="L24" s="86">
        <v>2844910</v>
      </c>
      <c r="M24" s="18" t="s">
        <v>217</v>
      </c>
      <c r="N24" s="24"/>
      <c r="O24" s="90"/>
      <c r="P24" s="91"/>
      <c r="Q24" s="90"/>
      <c r="R24" s="90"/>
      <c r="S24" s="90"/>
      <c r="T24" s="18" t="s">
        <v>218</v>
      </c>
      <c r="U24" s="130"/>
      <c r="V24" s="130"/>
      <c r="W24" s="130"/>
      <c r="X24" s="89"/>
      <c r="Y24" s="130" t="s">
        <v>219</v>
      </c>
      <c r="Z24" s="100" t="s">
        <v>81</v>
      </c>
      <c r="AA24" s="89"/>
      <c r="AB24" s="138">
        <v>43119</v>
      </c>
      <c r="AC24" s="138">
        <v>43119</v>
      </c>
      <c r="AD24"/>
      <c r="AE24" s="96" t="s">
        <v>82</v>
      </c>
      <c r="AF24" s="100"/>
      <c r="AG24" s="100"/>
      <c r="AH24" s="138">
        <v>43483</v>
      </c>
      <c r="AI24" s="92"/>
      <c r="AJ24" s="100"/>
      <c r="AK24" s="100"/>
      <c r="AL24" s="92">
        <f>+Tabla2[[#This Row],[FECHA 
TERMINACION ACTA DE INICIO]]+98</f>
        <v>43581</v>
      </c>
      <c r="AM24" s="100">
        <v>209</v>
      </c>
      <c r="AN24" s="155">
        <v>35234012</v>
      </c>
      <c r="AO24" s="138">
        <v>43105</v>
      </c>
      <c r="AP24" s="100">
        <v>221</v>
      </c>
      <c r="AQ24" s="155">
        <v>35234012</v>
      </c>
      <c r="AR24" s="138">
        <v>43119</v>
      </c>
      <c r="AS24" s="96" t="s">
        <v>83</v>
      </c>
      <c r="AT24" s="96" t="s">
        <v>84</v>
      </c>
      <c r="AU24" s="86" t="s">
        <v>85</v>
      </c>
      <c r="AV24" s="117">
        <v>35234012</v>
      </c>
      <c r="AW24" s="117"/>
      <c r="AX24" s="117">
        <v>3203092</v>
      </c>
      <c r="AY24" s="89"/>
      <c r="AZ24" s="89"/>
      <c r="BA24" s="117"/>
      <c r="BB24" s="89"/>
      <c r="BC24" s="89"/>
      <c r="BD24" s="313">
        <f t="shared" si="0"/>
        <v>3203092</v>
      </c>
      <c r="BE24" s="117">
        <f>+Tabla2[[#This Row],[VALOR RECURSOS FDL]]+Tabla2[[#This Row],[ADICION]]+Tabla2[[#This Row],[ADICION Nº 2  O -SALDO SIN EJECUTAR]]</f>
        <v>38437104</v>
      </c>
      <c r="BF24" s="89" t="e">
        <v>#VALUE!</v>
      </c>
      <c r="BG24" s="89"/>
      <c r="BH24" s="89"/>
      <c r="BI24" s="213"/>
      <c r="BJ24" s="89"/>
      <c r="BK24" s="89"/>
      <c r="BL24" s="214"/>
      <c r="BM24" s="91"/>
      <c r="BN24" s="216"/>
    </row>
    <row r="25" spans="1:66" s="16" customFormat="1" ht="30" hidden="1">
      <c r="A25" s="47">
        <v>2018</v>
      </c>
      <c r="B25" s="96">
        <v>23</v>
      </c>
      <c r="C25" s="99" t="s">
        <v>74</v>
      </c>
      <c r="D25" s="96" t="s">
        <v>75</v>
      </c>
      <c r="E25" s="281" t="s">
        <v>76</v>
      </c>
      <c r="F25" s="86" t="s">
        <v>220</v>
      </c>
      <c r="G25" s="24" t="s">
        <v>221</v>
      </c>
      <c r="H25" s="17">
        <v>52615874</v>
      </c>
      <c r="I25" s="116"/>
      <c r="J25" s="89"/>
      <c r="K25" s="19" t="s">
        <v>222</v>
      </c>
      <c r="L25" s="86">
        <v>3134006655</v>
      </c>
      <c r="M25" s="18" t="s">
        <v>223</v>
      </c>
      <c r="N25" s="24"/>
      <c r="O25" s="90"/>
      <c r="P25" s="91"/>
      <c r="Q25" s="90"/>
      <c r="R25" s="90"/>
      <c r="S25" s="90"/>
      <c r="T25" s="18" t="s">
        <v>224</v>
      </c>
      <c r="U25" s="130"/>
      <c r="V25" s="130"/>
      <c r="W25" s="130"/>
      <c r="X25" s="89"/>
      <c r="Y25" s="130" t="s">
        <v>225</v>
      </c>
      <c r="Z25" s="100" t="s">
        <v>81</v>
      </c>
      <c r="AA25" s="89"/>
      <c r="AB25" s="138">
        <v>43119</v>
      </c>
      <c r="AC25" s="138">
        <v>43119</v>
      </c>
      <c r="AD25"/>
      <c r="AE25" s="96" t="s">
        <v>226</v>
      </c>
      <c r="AF25" s="100"/>
      <c r="AG25" s="100"/>
      <c r="AH25" s="138">
        <v>43485</v>
      </c>
      <c r="AI25" s="92"/>
      <c r="AJ25" s="100"/>
      <c r="AK25" s="100"/>
      <c r="AL25" s="92">
        <f>+Tabla2[[#This Row],[FECHA 
TERMINACION ACTA DE INICIO]]+98</f>
        <v>43583</v>
      </c>
      <c r="AM25" s="100">
        <v>211</v>
      </c>
      <c r="AN25" s="155">
        <v>54999439</v>
      </c>
      <c r="AO25" s="138">
        <v>43105</v>
      </c>
      <c r="AP25" s="100">
        <v>220</v>
      </c>
      <c r="AQ25" s="155">
        <v>54999439</v>
      </c>
      <c r="AR25" s="138">
        <v>43119</v>
      </c>
      <c r="AS25" s="96" t="s">
        <v>83</v>
      </c>
      <c r="AT25" s="96" t="s">
        <v>84</v>
      </c>
      <c r="AU25" s="86" t="s">
        <v>85</v>
      </c>
      <c r="AV25" s="117">
        <v>54999439</v>
      </c>
      <c r="AW25" s="117"/>
      <c r="AX25" s="117">
        <v>5499943</v>
      </c>
      <c r="AY25" s="89"/>
      <c r="AZ25" s="89"/>
      <c r="BA25" s="117"/>
      <c r="BB25" s="89"/>
      <c r="BC25" s="89"/>
      <c r="BD25" s="313">
        <f t="shared" si="0"/>
        <v>5499943</v>
      </c>
      <c r="BE25" s="117">
        <f>+Tabla2[[#This Row],[VALOR RECURSOS FDL]]+Tabla2[[#This Row],[ADICION]]+Tabla2[[#This Row],[ADICION Nº 2  O -SALDO SIN EJECUTAR]]</f>
        <v>60499382</v>
      </c>
      <c r="BF25" s="89" t="e">
        <v>#VALUE!</v>
      </c>
      <c r="BG25" s="89"/>
      <c r="BH25" s="89"/>
      <c r="BI25" s="213"/>
      <c r="BJ25" s="89"/>
      <c r="BK25" s="89"/>
      <c r="BL25" s="214"/>
      <c r="BM25" s="91"/>
      <c r="BN25" s="216"/>
    </row>
    <row r="26" spans="1:66" s="16" customFormat="1" ht="30" hidden="1">
      <c r="A26" s="47">
        <v>2018</v>
      </c>
      <c r="B26" s="96">
        <v>24</v>
      </c>
      <c r="C26" s="99" t="s">
        <v>74</v>
      </c>
      <c r="D26" s="96" t="s">
        <v>75</v>
      </c>
      <c r="E26" s="284" t="s">
        <v>76</v>
      </c>
      <c r="F26" s="86" t="s">
        <v>227</v>
      </c>
      <c r="G26" s="24" t="s">
        <v>228</v>
      </c>
      <c r="H26" s="17">
        <v>79652815</v>
      </c>
      <c r="I26" s="116"/>
      <c r="J26" s="89"/>
      <c r="K26" s="19" t="s">
        <v>229</v>
      </c>
      <c r="L26" s="86">
        <v>2819987</v>
      </c>
      <c r="M26" s="18" t="s">
        <v>230</v>
      </c>
      <c r="N26" s="24"/>
      <c r="O26" s="90"/>
      <c r="P26" s="91"/>
      <c r="Q26" s="90"/>
      <c r="R26" s="90"/>
      <c r="S26" s="90"/>
      <c r="T26" s="18" t="s">
        <v>231</v>
      </c>
      <c r="U26" s="130"/>
      <c r="V26" s="130"/>
      <c r="W26" s="130"/>
      <c r="X26" s="89"/>
      <c r="Y26" s="130" t="s">
        <v>232</v>
      </c>
      <c r="Z26" s="100" t="s">
        <v>81</v>
      </c>
      <c r="AA26" s="89"/>
      <c r="AB26" s="138">
        <v>43119</v>
      </c>
      <c r="AC26" s="138">
        <v>43119</v>
      </c>
      <c r="AD26"/>
      <c r="AE26" s="96" t="s">
        <v>226</v>
      </c>
      <c r="AF26" s="100"/>
      <c r="AG26" s="100"/>
      <c r="AH26" s="138">
        <v>43485</v>
      </c>
      <c r="AI26" s="92"/>
      <c r="AJ26" s="100"/>
      <c r="AK26" s="100"/>
      <c r="AL26" s="92">
        <f>+Tabla2[[#This Row],[FECHA 
TERMINACION ACTA DE INICIO]]+98</f>
        <v>43583</v>
      </c>
      <c r="AM26" s="100">
        <v>210</v>
      </c>
      <c r="AN26" s="155">
        <v>54999439</v>
      </c>
      <c r="AO26" s="138">
        <v>43105</v>
      </c>
      <c r="AP26" s="100">
        <v>223</v>
      </c>
      <c r="AQ26" s="155">
        <v>54999439</v>
      </c>
      <c r="AR26" s="138">
        <v>43119</v>
      </c>
      <c r="AS26" s="96" t="s">
        <v>83</v>
      </c>
      <c r="AT26" s="96" t="s">
        <v>84</v>
      </c>
      <c r="AU26" s="86" t="s">
        <v>85</v>
      </c>
      <c r="AV26" s="117">
        <v>54999439</v>
      </c>
      <c r="AW26" s="117"/>
      <c r="AX26" s="117">
        <v>5499943</v>
      </c>
      <c r="AY26" s="89"/>
      <c r="AZ26" s="89"/>
      <c r="BA26" s="117"/>
      <c r="BB26" s="89"/>
      <c r="BC26" s="89"/>
      <c r="BD26" s="313">
        <f t="shared" si="0"/>
        <v>5499943</v>
      </c>
      <c r="BE26" s="117">
        <f>+Tabla2[[#This Row],[VALOR RECURSOS FDL]]+Tabla2[[#This Row],[ADICION]]+Tabla2[[#This Row],[ADICION Nº 2  O -SALDO SIN EJECUTAR]]</f>
        <v>60499382</v>
      </c>
      <c r="BF26" s="89" t="e">
        <v>#VALUE!</v>
      </c>
      <c r="BG26" s="89"/>
      <c r="BH26" s="89"/>
      <c r="BI26" s="213"/>
      <c r="BJ26" s="89"/>
      <c r="BK26" s="89"/>
      <c r="BL26" s="214"/>
      <c r="BM26" s="91"/>
      <c r="BN26" s="216"/>
    </row>
    <row r="27" spans="1:66" s="189" customFormat="1" hidden="1">
      <c r="A27" s="47">
        <v>2018</v>
      </c>
      <c r="B27" s="96">
        <v>25</v>
      </c>
      <c r="C27" s="19" t="s">
        <v>74</v>
      </c>
      <c r="D27" s="96" t="s">
        <v>75</v>
      </c>
      <c r="E27" s="281" t="s">
        <v>92</v>
      </c>
      <c r="F27" s="86" t="s">
        <v>233</v>
      </c>
      <c r="G27" s="86" t="s">
        <v>234</v>
      </c>
      <c r="H27" s="20">
        <v>1085280532</v>
      </c>
      <c r="I27" s="116">
        <v>7</v>
      </c>
      <c r="J27" s="185"/>
      <c r="K27" s="19" t="s">
        <v>235</v>
      </c>
      <c r="L27" s="86">
        <v>3007471942</v>
      </c>
      <c r="M27" s="18" t="s">
        <v>236</v>
      </c>
      <c r="N27" s="86" t="s">
        <v>237</v>
      </c>
      <c r="O27" s="186"/>
      <c r="P27" s="187"/>
      <c r="Q27" s="186"/>
      <c r="R27" s="186"/>
      <c r="S27" s="186"/>
      <c r="T27" s="18" t="s">
        <v>238</v>
      </c>
      <c r="U27" s="130"/>
      <c r="V27" s="130"/>
      <c r="W27" s="130"/>
      <c r="X27" s="185"/>
      <c r="Y27" s="130" t="s">
        <v>239</v>
      </c>
      <c r="Z27" s="96" t="s">
        <v>81</v>
      </c>
      <c r="AA27" s="185"/>
      <c r="AB27" s="138">
        <v>43119</v>
      </c>
      <c r="AC27" s="138">
        <v>43119</v>
      </c>
      <c r="AD27" s="87"/>
      <c r="AE27" s="96" t="s">
        <v>82</v>
      </c>
      <c r="AF27" s="96"/>
      <c r="AG27" s="96"/>
      <c r="AH27" s="138">
        <v>43482</v>
      </c>
      <c r="AI27" s="188"/>
      <c r="AJ27" s="96"/>
      <c r="AK27" s="96"/>
      <c r="AL27" s="188">
        <f>+Tabla2[[#This Row],[FECHA 
TERMINACION ACTA DE INICIO]]+98</f>
        <v>43580</v>
      </c>
      <c r="AM27" s="96">
        <v>227</v>
      </c>
      <c r="AN27" s="155">
        <v>24921622</v>
      </c>
      <c r="AO27" s="138">
        <v>43105</v>
      </c>
      <c r="AP27" s="96">
        <v>224</v>
      </c>
      <c r="AQ27" s="155">
        <v>24921622</v>
      </c>
      <c r="AR27" s="138">
        <v>43119</v>
      </c>
      <c r="AS27" s="96" t="s">
        <v>83</v>
      </c>
      <c r="AT27" s="96" t="s">
        <v>84</v>
      </c>
      <c r="AU27" s="86" t="s">
        <v>85</v>
      </c>
      <c r="AV27" s="117">
        <v>24921622</v>
      </c>
      <c r="AW27" s="117"/>
      <c r="AX27" s="117">
        <v>2265602</v>
      </c>
      <c r="AY27" s="185"/>
      <c r="AZ27" s="185"/>
      <c r="BA27" s="117"/>
      <c r="BB27" s="185"/>
      <c r="BC27" s="185"/>
      <c r="BD27" s="312">
        <f t="shared" si="0"/>
        <v>2265602</v>
      </c>
      <c r="BE27" s="117">
        <f>+Tabla2[[#This Row],[VALOR RECURSOS FDL]]+Tabla2[[#This Row],[ADICION]]+Tabla2[[#This Row],[ADICION Nº 2  O -SALDO SIN EJECUTAR]]</f>
        <v>27187224</v>
      </c>
      <c r="BF27" s="185" t="e">
        <v>#VALUE!</v>
      </c>
      <c r="BG27" s="185"/>
      <c r="BH27" s="185"/>
      <c r="BI27" s="213"/>
      <c r="BJ27" s="185"/>
      <c r="BK27" s="185"/>
      <c r="BL27" s="215"/>
      <c r="BM27" s="187"/>
      <c r="BN27" s="217"/>
    </row>
    <row r="28" spans="1:66" s="16" customFormat="1" ht="30" hidden="1">
      <c r="A28" s="47">
        <v>2018</v>
      </c>
      <c r="B28" s="96">
        <v>26</v>
      </c>
      <c r="C28" s="99" t="s">
        <v>74</v>
      </c>
      <c r="D28" s="96" t="s">
        <v>75</v>
      </c>
      <c r="E28" s="284" t="s">
        <v>92</v>
      </c>
      <c r="F28" s="86" t="s">
        <v>240</v>
      </c>
      <c r="G28" s="24" t="s">
        <v>241</v>
      </c>
      <c r="H28" s="17">
        <v>1010187694</v>
      </c>
      <c r="I28" s="116"/>
      <c r="J28" s="89"/>
      <c r="K28" s="19" t="s">
        <v>242</v>
      </c>
      <c r="L28" s="86">
        <v>8209359</v>
      </c>
      <c r="M28" s="18" t="s">
        <v>243</v>
      </c>
      <c r="N28" s="24"/>
      <c r="O28" s="90"/>
      <c r="P28" s="91"/>
      <c r="Q28" s="90"/>
      <c r="R28" s="90"/>
      <c r="S28" s="90"/>
      <c r="T28" s="18" t="s">
        <v>244</v>
      </c>
      <c r="U28" s="130"/>
      <c r="V28" s="130"/>
      <c r="W28" s="130"/>
      <c r="X28" s="89"/>
      <c r="Y28" s="130" t="s">
        <v>245</v>
      </c>
      <c r="Z28" s="100" t="s">
        <v>81</v>
      </c>
      <c r="AA28" s="89"/>
      <c r="AB28" s="138">
        <v>43119</v>
      </c>
      <c r="AC28" s="138">
        <v>43119</v>
      </c>
      <c r="AD28"/>
      <c r="AE28" s="96" t="s">
        <v>246</v>
      </c>
      <c r="AF28" s="100"/>
      <c r="AG28" s="100"/>
      <c r="AH28" s="138">
        <v>43485</v>
      </c>
      <c r="AI28" s="92"/>
      <c r="AJ28" s="100"/>
      <c r="AK28" s="100"/>
      <c r="AL28" s="92">
        <f>+Tabla2[[#This Row],[FECHA 
TERMINACION ACTA DE INICIO]]+98</f>
        <v>43583</v>
      </c>
      <c r="AM28" s="100">
        <v>194</v>
      </c>
      <c r="AN28" s="155">
        <v>24291622</v>
      </c>
      <c r="AO28" s="138">
        <v>43105</v>
      </c>
      <c r="AP28" s="100">
        <v>218</v>
      </c>
      <c r="AQ28" s="155">
        <v>24291622</v>
      </c>
      <c r="AR28" s="138">
        <v>43119</v>
      </c>
      <c r="AS28" s="96" t="s">
        <v>83</v>
      </c>
      <c r="AT28" s="96" t="s">
        <v>84</v>
      </c>
      <c r="AU28" s="86" t="s">
        <v>85</v>
      </c>
      <c r="AV28" s="117">
        <v>24921622</v>
      </c>
      <c r="AW28" s="117"/>
      <c r="AX28" s="117">
        <v>1510401</v>
      </c>
      <c r="AY28" s="89"/>
      <c r="AZ28" s="89"/>
      <c r="BA28" s="117"/>
      <c r="BB28" s="89"/>
      <c r="BC28" s="89"/>
      <c r="BD28" s="313">
        <f t="shared" si="0"/>
        <v>1510401</v>
      </c>
      <c r="BE28" s="117">
        <f>+Tabla2[[#This Row],[VALOR RECURSOS FDL]]+Tabla2[[#This Row],[ADICION]]+Tabla2[[#This Row],[ADICION Nº 2  O -SALDO SIN EJECUTAR]]</f>
        <v>26432023</v>
      </c>
      <c r="BF28" s="89" t="e">
        <v>#VALUE!</v>
      </c>
      <c r="BG28" s="89"/>
      <c r="BH28" s="89"/>
      <c r="BI28" s="213" t="s">
        <v>247</v>
      </c>
      <c r="BJ28" s="89"/>
      <c r="BK28" s="89"/>
      <c r="BL28" s="214"/>
      <c r="BM28" s="91"/>
      <c r="BN28" s="216"/>
    </row>
    <row r="29" spans="1:66" s="16" customFormat="1" ht="30" hidden="1">
      <c r="A29" s="47">
        <v>2018</v>
      </c>
      <c r="B29" s="96">
        <v>27</v>
      </c>
      <c r="C29" s="99" t="s">
        <v>74</v>
      </c>
      <c r="D29" s="96" t="s">
        <v>75</v>
      </c>
      <c r="E29" s="281" t="s">
        <v>92</v>
      </c>
      <c r="F29" s="86" t="s">
        <v>165</v>
      </c>
      <c r="G29" s="24" t="s">
        <v>248</v>
      </c>
      <c r="H29" s="17">
        <v>1010201518</v>
      </c>
      <c r="I29" s="116"/>
      <c r="J29" s="89"/>
      <c r="K29" s="19"/>
      <c r="L29" s="86"/>
      <c r="M29" s="18"/>
      <c r="N29" s="24"/>
      <c r="O29" s="90"/>
      <c r="P29" s="91"/>
      <c r="Q29" s="90"/>
      <c r="R29" s="90"/>
      <c r="S29" s="90"/>
      <c r="T29" s="18" t="s">
        <v>249</v>
      </c>
      <c r="U29" s="130"/>
      <c r="V29" s="130"/>
      <c r="W29" s="130"/>
      <c r="X29" s="89"/>
      <c r="Y29" s="130" t="s">
        <v>250</v>
      </c>
      <c r="Z29" s="100" t="s">
        <v>81</v>
      </c>
      <c r="AA29" s="89"/>
      <c r="AB29" s="138">
        <v>43119</v>
      </c>
      <c r="AC29" s="138">
        <v>43119</v>
      </c>
      <c r="AD29"/>
      <c r="AE29" s="96" t="s">
        <v>82</v>
      </c>
      <c r="AF29" s="100"/>
      <c r="AG29" s="100"/>
      <c r="AH29" s="138">
        <v>43482</v>
      </c>
      <c r="AI29" s="92"/>
      <c r="AJ29" s="100"/>
      <c r="AK29" s="100"/>
      <c r="AL29" s="92">
        <f>+Tabla2[[#This Row],[FECHA 
TERMINACION ACTA DE INICIO]]+98</f>
        <v>43580</v>
      </c>
      <c r="AM29" s="100">
        <v>232</v>
      </c>
      <c r="AN29" s="155">
        <v>29218453</v>
      </c>
      <c r="AO29" s="138">
        <v>43105</v>
      </c>
      <c r="AP29" s="100">
        <v>217</v>
      </c>
      <c r="AQ29" s="155">
        <v>29218453</v>
      </c>
      <c r="AR29" s="138">
        <v>43119</v>
      </c>
      <c r="AS29" s="96" t="s">
        <v>83</v>
      </c>
      <c r="AT29" s="96" t="s">
        <v>84</v>
      </c>
      <c r="AU29" s="86" t="s">
        <v>85</v>
      </c>
      <c r="AV29" s="117">
        <v>29218453</v>
      </c>
      <c r="AW29" s="117"/>
      <c r="AX29" s="117">
        <v>2265602</v>
      </c>
      <c r="AY29" s="89"/>
      <c r="AZ29" s="89"/>
      <c r="BA29" s="117"/>
      <c r="BB29" s="89"/>
      <c r="BC29" s="89"/>
      <c r="BD29" s="313">
        <f t="shared" si="0"/>
        <v>2265602</v>
      </c>
      <c r="BE29" s="117">
        <f>+Tabla2[[#This Row],[VALOR RECURSOS FDL]]+Tabla2[[#This Row],[ADICION]]+Tabla2[[#This Row],[ADICION Nº 2  O -SALDO SIN EJECUTAR]]</f>
        <v>31484055</v>
      </c>
      <c r="BF29" s="89" t="e">
        <v>#VALUE!</v>
      </c>
      <c r="BG29" s="89"/>
      <c r="BH29" s="89"/>
      <c r="BI29" s="213"/>
      <c r="BJ29" s="89"/>
      <c r="BK29" s="89"/>
      <c r="BL29" s="214"/>
      <c r="BM29" s="91"/>
      <c r="BN29" s="216"/>
    </row>
    <row r="30" spans="1:66" s="16" customFormat="1" ht="30" hidden="1">
      <c r="A30" s="47">
        <v>2018</v>
      </c>
      <c r="B30" s="96">
        <v>28</v>
      </c>
      <c r="C30" s="99" t="s">
        <v>74</v>
      </c>
      <c r="D30" s="96" t="s">
        <v>75</v>
      </c>
      <c r="E30" s="284" t="s">
        <v>92</v>
      </c>
      <c r="F30" s="86" t="s">
        <v>251</v>
      </c>
      <c r="G30" s="24" t="s">
        <v>252</v>
      </c>
      <c r="H30" s="113">
        <v>1010227910</v>
      </c>
      <c r="I30" s="116">
        <v>0</v>
      </c>
      <c r="J30" s="89"/>
      <c r="K30" s="19" t="s">
        <v>253</v>
      </c>
      <c r="L30" s="86">
        <v>3186666952</v>
      </c>
      <c r="M30" s="18" t="s">
        <v>254</v>
      </c>
      <c r="N30" s="24" t="s">
        <v>255</v>
      </c>
      <c r="O30" s="90"/>
      <c r="P30" s="91"/>
      <c r="Q30" s="90"/>
      <c r="R30" s="90"/>
      <c r="S30" s="90"/>
      <c r="T30" s="18" t="s">
        <v>256</v>
      </c>
      <c r="U30" s="130"/>
      <c r="V30" s="130"/>
      <c r="W30" s="130"/>
      <c r="X30" s="89"/>
      <c r="Y30" s="130" t="s">
        <v>257</v>
      </c>
      <c r="Z30" s="100" t="s">
        <v>81</v>
      </c>
      <c r="AA30" s="89"/>
      <c r="AB30" s="138">
        <v>43119</v>
      </c>
      <c r="AC30" s="138" t="s">
        <v>258</v>
      </c>
      <c r="AD30"/>
      <c r="AE30" s="96" t="s">
        <v>82</v>
      </c>
      <c r="AF30" s="100"/>
      <c r="AG30" s="100"/>
      <c r="AH30" s="138">
        <v>43482</v>
      </c>
      <c r="AI30" s="92"/>
      <c r="AJ30" s="100"/>
      <c r="AK30" s="100"/>
      <c r="AL30" s="92">
        <f>+Tabla2[[#This Row],[FECHA 
TERMINACION ACTA DE INICIO]]+98</f>
        <v>43580</v>
      </c>
      <c r="AM30" s="100">
        <v>226</v>
      </c>
      <c r="AN30" s="155">
        <v>24921622</v>
      </c>
      <c r="AO30" s="138">
        <v>43105</v>
      </c>
      <c r="AP30" s="100">
        <v>226</v>
      </c>
      <c r="AQ30" s="155">
        <v>24921622</v>
      </c>
      <c r="AR30" s="138">
        <v>43119</v>
      </c>
      <c r="AS30" s="96" t="s">
        <v>83</v>
      </c>
      <c r="AT30" s="96" t="s">
        <v>84</v>
      </c>
      <c r="AU30" s="86" t="s">
        <v>85</v>
      </c>
      <c r="AV30" s="117">
        <v>24921622</v>
      </c>
      <c r="AW30" s="117"/>
      <c r="AX30" s="117">
        <v>2265602</v>
      </c>
      <c r="AY30" s="89"/>
      <c r="AZ30" s="89"/>
      <c r="BA30" s="117"/>
      <c r="BB30" s="89"/>
      <c r="BC30" s="89"/>
      <c r="BD30" s="313">
        <f t="shared" si="0"/>
        <v>2265602</v>
      </c>
      <c r="BE30" s="117">
        <f>+Tabla2[[#This Row],[VALOR RECURSOS FDL]]+Tabla2[[#This Row],[ADICION]]+Tabla2[[#This Row],[ADICION Nº 2  O -SALDO SIN EJECUTAR]]</f>
        <v>27187224</v>
      </c>
      <c r="BF30" s="89" t="e">
        <v>#VALUE!</v>
      </c>
      <c r="BG30" s="89"/>
      <c r="BH30" s="89"/>
      <c r="BI30" s="213"/>
      <c r="BJ30" s="89"/>
      <c r="BK30" s="89"/>
      <c r="BL30" s="214"/>
      <c r="BM30" s="91"/>
      <c r="BN30" s="216"/>
    </row>
    <row r="31" spans="1:66" s="16" customFormat="1" ht="30" hidden="1">
      <c r="A31" s="47">
        <v>2018</v>
      </c>
      <c r="B31" s="96">
        <v>29</v>
      </c>
      <c r="C31" s="99" t="s">
        <v>74</v>
      </c>
      <c r="D31" s="96" t="s">
        <v>75</v>
      </c>
      <c r="E31" s="281" t="s">
        <v>76</v>
      </c>
      <c r="F31" s="106" t="s">
        <v>259</v>
      </c>
      <c r="G31" s="24" t="s">
        <v>260</v>
      </c>
      <c r="H31" s="17">
        <v>17344074</v>
      </c>
      <c r="I31" s="116"/>
      <c r="J31" s="89"/>
      <c r="K31" s="19" t="s">
        <v>261</v>
      </c>
      <c r="L31" s="86">
        <v>3144157881</v>
      </c>
      <c r="M31" s="18" t="s">
        <v>262</v>
      </c>
      <c r="N31" s="24"/>
      <c r="O31" s="90"/>
      <c r="P31" s="91"/>
      <c r="Q31" s="90"/>
      <c r="R31" s="90"/>
      <c r="S31" s="90"/>
      <c r="T31" s="18" t="s">
        <v>263</v>
      </c>
      <c r="U31" s="130"/>
      <c r="V31" s="130"/>
      <c r="W31" s="130"/>
      <c r="X31" s="89"/>
      <c r="Y31" s="130" t="s">
        <v>264</v>
      </c>
      <c r="Z31" s="100" t="s">
        <v>81</v>
      </c>
      <c r="AA31" s="89"/>
      <c r="AB31" s="138">
        <v>43119</v>
      </c>
      <c r="AC31" s="138">
        <v>43119</v>
      </c>
      <c r="AD31"/>
      <c r="AE31" s="96" t="s">
        <v>82</v>
      </c>
      <c r="AF31" s="100"/>
      <c r="AG31" s="100"/>
      <c r="AH31" s="138">
        <v>43482</v>
      </c>
      <c r="AI31" s="92"/>
      <c r="AJ31" s="100"/>
      <c r="AK31" s="100"/>
      <c r="AL31" s="92">
        <f>+Tabla2[[#This Row],[FECHA 
TERMINACION ACTA DE INICIO]]+98</f>
        <v>43580</v>
      </c>
      <c r="AM31" s="100">
        <v>254</v>
      </c>
      <c r="AN31" s="155">
        <v>51561972</v>
      </c>
      <c r="AO31" s="138">
        <v>43105</v>
      </c>
      <c r="AP31" s="100">
        <v>225</v>
      </c>
      <c r="AQ31" s="155">
        <v>51561972</v>
      </c>
      <c r="AR31" s="138">
        <v>43119</v>
      </c>
      <c r="AS31" s="96" t="s">
        <v>83</v>
      </c>
      <c r="AT31" s="96" t="s">
        <v>84</v>
      </c>
      <c r="AU31" s="86" t="s">
        <v>85</v>
      </c>
      <c r="AV31" s="117">
        <v>51561972</v>
      </c>
      <c r="AW31" s="117"/>
      <c r="AX31" s="117">
        <v>4687452</v>
      </c>
      <c r="AY31" s="89"/>
      <c r="AZ31" s="89"/>
      <c r="BA31" s="117"/>
      <c r="BB31" s="89"/>
      <c r="BC31" s="89"/>
      <c r="BD31" s="313">
        <f t="shared" si="0"/>
        <v>4687452</v>
      </c>
      <c r="BE31" s="117">
        <f>+Tabla2[[#This Row],[VALOR RECURSOS FDL]]+Tabla2[[#This Row],[ADICION]]+Tabla2[[#This Row],[ADICION Nº 2  O -SALDO SIN EJECUTAR]]</f>
        <v>56249424</v>
      </c>
      <c r="BF31" s="89" t="e">
        <v>#VALUE!</v>
      </c>
      <c r="BG31" s="89"/>
      <c r="BH31" s="89"/>
      <c r="BI31" s="213" t="s">
        <v>124</v>
      </c>
      <c r="BJ31" s="89"/>
      <c r="BK31" s="89"/>
      <c r="BL31" s="214"/>
      <c r="BM31" s="91"/>
      <c r="BN31" s="216"/>
    </row>
    <row r="32" spans="1:66" s="16" customFormat="1" ht="30" hidden="1">
      <c r="A32" s="47">
        <v>2018</v>
      </c>
      <c r="B32" s="96">
        <v>30</v>
      </c>
      <c r="C32" s="99" t="s">
        <v>74</v>
      </c>
      <c r="D32" s="96" t="s">
        <v>75</v>
      </c>
      <c r="E32" s="284" t="s">
        <v>76</v>
      </c>
      <c r="F32" s="86" t="s">
        <v>265</v>
      </c>
      <c r="G32" s="24" t="s">
        <v>266</v>
      </c>
      <c r="H32" s="17">
        <v>11811455</v>
      </c>
      <c r="I32" s="116"/>
      <c r="J32" s="89"/>
      <c r="K32" s="19" t="s">
        <v>267</v>
      </c>
      <c r="L32" s="86">
        <v>3004108413</v>
      </c>
      <c r="M32" s="18" t="s">
        <v>268</v>
      </c>
      <c r="N32" s="24"/>
      <c r="O32" s="90"/>
      <c r="P32" s="91"/>
      <c r="Q32" s="90"/>
      <c r="R32" s="90"/>
      <c r="S32" s="90"/>
      <c r="T32" s="18" t="s">
        <v>269</v>
      </c>
      <c r="U32" s="130"/>
      <c r="V32" s="130"/>
      <c r="W32" s="130"/>
      <c r="X32" s="89"/>
      <c r="Y32" s="130" t="s">
        <v>270</v>
      </c>
      <c r="Z32" s="100" t="s">
        <v>81</v>
      </c>
      <c r="AA32" s="89"/>
      <c r="AB32" s="138">
        <v>43122</v>
      </c>
      <c r="AC32" s="138">
        <v>43122</v>
      </c>
      <c r="AD32"/>
      <c r="AE32" s="96"/>
      <c r="AF32" s="100"/>
      <c r="AG32" s="100"/>
      <c r="AH32" s="138">
        <v>43455</v>
      </c>
      <c r="AI32" s="92"/>
      <c r="AJ32" s="100"/>
      <c r="AK32" s="100"/>
      <c r="AL32" s="92">
        <f>+Tabla2[[#This Row],[FECHA 
TERMINACION ACTA DE INICIO]]+98</f>
        <v>43553</v>
      </c>
      <c r="AM32" s="100">
        <v>235</v>
      </c>
      <c r="AN32" s="155">
        <v>46405777</v>
      </c>
      <c r="AO32" s="138">
        <v>43105</v>
      </c>
      <c r="AP32" s="100">
        <v>229</v>
      </c>
      <c r="AQ32" s="155">
        <v>46405777</v>
      </c>
      <c r="AR32" s="138">
        <v>43122</v>
      </c>
      <c r="AS32" s="96" t="s">
        <v>83</v>
      </c>
      <c r="AT32" s="96" t="s">
        <v>84</v>
      </c>
      <c r="AU32" s="86" t="s">
        <v>85</v>
      </c>
      <c r="AV32" s="117">
        <v>46405777</v>
      </c>
      <c r="AW32" s="117"/>
      <c r="AX32" s="117"/>
      <c r="AY32" s="89"/>
      <c r="AZ32" s="89"/>
      <c r="BA32" s="117"/>
      <c r="BB32" s="89"/>
      <c r="BC32" s="89"/>
      <c r="BD32" s="313">
        <f t="shared" si="0"/>
        <v>0</v>
      </c>
      <c r="BE32" s="117">
        <f>+Tabla2[[#This Row],[VALOR RECURSOS FDL]]+Tabla2[[#This Row],[ADICION]]+Tabla2[[#This Row],[ADICION Nº 2  O -SALDO SIN EJECUTAR]]</f>
        <v>46405777</v>
      </c>
      <c r="BF32" s="89" t="e">
        <v>#VALUE!</v>
      </c>
      <c r="BG32" s="89"/>
      <c r="BH32" s="89"/>
      <c r="BI32" s="213"/>
      <c r="BJ32" s="89"/>
      <c r="BK32" s="89"/>
      <c r="BL32" s="214"/>
      <c r="BM32" s="91"/>
      <c r="BN32" s="216"/>
    </row>
    <row r="33" spans="1:66" s="16" customFormat="1" ht="30" hidden="1">
      <c r="A33" s="47">
        <v>2018</v>
      </c>
      <c r="B33" s="96">
        <v>31</v>
      </c>
      <c r="C33" s="99" t="s">
        <v>74</v>
      </c>
      <c r="D33" s="96" t="s">
        <v>75</v>
      </c>
      <c r="E33" s="281" t="s">
        <v>92</v>
      </c>
      <c r="F33" s="86" t="s">
        <v>165</v>
      </c>
      <c r="G33" s="24" t="s">
        <v>271</v>
      </c>
      <c r="H33" s="113">
        <v>21070860</v>
      </c>
      <c r="I33" s="116"/>
      <c r="J33" s="89"/>
      <c r="K33" s="19" t="s">
        <v>272</v>
      </c>
      <c r="L33" s="86">
        <v>3112593294</v>
      </c>
      <c r="M33" s="18" t="s">
        <v>273</v>
      </c>
      <c r="N33" s="24"/>
      <c r="O33" s="90"/>
      <c r="P33" s="91"/>
      <c r="Q33" s="90"/>
      <c r="R33" s="90"/>
      <c r="S33" s="90"/>
      <c r="T33" s="18" t="s">
        <v>274</v>
      </c>
      <c r="U33" s="130"/>
      <c r="V33" s="130"/>
      <c r="W33" s="130"/>
      <c r="X33" s="89"/>
      <c r="Y33" s="130" t="s">
        <v>275</v>
      </c>
      <c r="Z33" s="100" t="s">
        <v>81</v>
      </c>
      <c r="AA33" s="89"/>
      <c r="AB33" s="138">
        <v>43122</v>
      </c>
      <c r="AC33" s="138">
        <v>43122</v>
      </c>
      <c r="AD33"/>
      <c r="AE33" s="96" t="s">
        <v>276</v>
      </c>
      <c r="AF33" s="100"/>
      <c r="AG33" s="100"/>
      <c r="AH33" s="138">
        <v>43470</v>
      </c>
      <c r="AI33" s="92"/>
      <c r="AJ33" s="100"/>
      <c r="AK33" s="100"/>
      <c r="AL33" s="92">
        <f>+Tabla2[[#This Row],[FECHA 
TERMINACION ACTA DE INICIO]]+98</f>
        <v>43568</v>
      </c>
      <c r="AM33" s="100">
        <v>230</v>
      </c>
      <c r="AN33" s="155">
        <v>29218453</v>
      </c>
      <c r="AO33" s="138">
        <v>43105</v>
      </c>
      <c r="AP33" s="100">
        <v>230</v>
      </c>
      <c r="AQ33" s="155">
        <v>29218453</v>
      </c>
      <c r="AR33" s="138">
        <v>43122</v>
      </c>
      <c r="AS33" s="96" t="s">
        <v>83</v>
      </c>
      <c r="AT33" s="96" t="s">
        <v>84</v>
      </c>
      <c r="AU33" s="86" t="s">
        <v>85</v>
      </c>
      <c r="AV33" s="117">
        <v>29218453</v>
      </c>
      <c r="AW33" s="117"/>
      <c r="AX33" s="117">
        <v>1239571</v>
      </c>
      <c r="AY33" s="89"/>
      <c r="AZ33" s="89"/>
      <c r="BA33" s="117"/>
      <c r="BB33" s="89"/>
      <c r="BC33" s="89"/>
      <c r="BD33" s="313">
        <f t="shared" si="0"/>
        <v>1239571</v>
      </c>
      <c r="BE33" s="117">
        <f>+Tabla2[[#This Row],[VALOR RECURSOS FDL]]+Tabla2[[#This Row],[ADICION]]+Tabla2[[#This Row],[ADICION Nº 2  O -SALDO SIN EJECUTAR]]</f>
        <v>30458024</v>
      </c>
      <c r="BF33" s="89" t="e">
        <v>#VALUE!</v>
      </c>
      <c r="BG33" s="89"/>
      <c r="BH33" s="89"/>
      <c r="BI33" s="213"/>
      <c r="BJ33" s="89"/>
      <c r="BK33" s="89"/>
      <c r="BL33" s="214"/>
      <c r="BM33" s="91"/>
      <c r="BN33" s="216"/>
    </row>
    <row r="34" spans="1:66" s="16" customFormat="1" ht="30" hidden="1">
      <c r="A34" s="47">
        <v>2018</v>
      </c>
      <c r="B34" s="96">
        <v>32</v>
      </c>
      <c r="C34" s="99" t="s">
        <v>74</v>
      </c>
      <c r="D34" s="96" t="s">
        <v>75</v>
      </c>
      <c r="E34" s="284" t="s">
        <v>92</v>
      </c>
      <c r="F34" s="86" t="s">
        <v>277</v>
      </c>
      <c r="G34" s="24" t="s">
        <v>278</v>
      </c>
      <c r="H34" s="113">
        <v>1022352287</v>
      </c>
      <c r="I34" s="96">
        <v>8</v>
      </c>
      <c r="J34" s="89"/>
      <c r="K34" s="19" t="s">
        <v>279</v>
      </c>
      <c r="L34" s="86">
        <v>7354067</v>
      </c>
      <c r="M34" s="18" t="s">
        <v>280</v>
      </c>
      <c r="N34" s="109" t="s">
        <v>278</v>
      </c>
      <c r="O34" s="90"/>
      <c r="P34" s="91"/>
      <c r="Q34" s="90"/>
      <c r="R34" s="90"/>
      <c r="S34" s="90"/>
      <c r="T34" s="18" t="s">
        <v>281</v>
      </c>
      <c r="U34" s="130"/>
      <c r="V34" s="130"/>
      <c r="W34" s="130"/>
      <c r="X34" s="89"/>
      <c r="Y34" s="130" t="s">
        <v>282</v>
      </c>
      <c r="Z34" s="100" t="s">
        <v>81</v>
      </c>
      <c r="AA34" s="89"/>
      <c r="AB34" s="138">
        <v>43122</v>
      </c>
      <c r="AC34" s="138">
        <v>43122</v>
      </c>
      <c r="AD34"/>
      <c r="AE34" s="96" t="s">
        <v>82</v>
      </c>
      <c r="AF34" s="100"/>
      <c r="AG34" s="100"/>
      <c r="AH34" s="138">
        <v>43486</v>
      </c>
      <c r="AI34" s="92"/>
      <c r="AJ34" s="100"/>
      <c r="AK34" s="100"/>
      <c r="AL34" s="92">
        <f>+Tabla2[[#This Row],[FECHA 
TERMINACION ACTA DE INICIO]]+98</f>
        <v>43584</v>
      </c>
      <c r="AM34" s="100">
        <v>208</v>
      </c>
      <c r="AN34" s="155">
        <v>35234012</v>
      </c>
      <c r="AO34" s="138">
        <v>43105</v>
      </c>
      <c r="AP34" s="100">
        <v>231</v>
      </c>
      <c r="AQ34" s="155">
        <v>35234012</v>
      </c>
      <c r="AR34" s="138">
        <v>43122</v>
      </c>
      <c r="AS34" s="96" t="s">
        <v>83</v>
      </c>
      <c r="AT34" s="96" t="s">
        <v>84</v>
      </c>
      <c r="AU34" s="86" t="s">
        <v>85</v>
      </c>
      <c r="AV34" s="117">
        <v>35234012</v>
      </c>
      <c r="AW34" s="117"/>
      <c r="AX34" s="117">
        <v>3203092</v>
      </c>
      <c r="AY34" s="89"/>
      <c r="AZ34" s="89"/>
      <c r="BA34" s="117"/>
      <c r="BB34" s="89"/>
      <c r="BC34" s="89"/>
      <c r="BD34" s="313">
        <f t="shared" si="0"/>
        <v>3203092</v>
      </c>
      <c r="BE34" s="117">
        <f>+Tabla2[[#This Row],[VALOR RECURSOS FDL]]+Tabla2[[#This Row],[ADICION]]+Tabla2[[#This Row],[ADICION Nº 2  O -SALDO SIN EJECUTAR]]</f>
        <v>38437104</v>
      </c>
      <c r="BF34" s="89" t="e">
        <v>#VALUE!</v>
      </c>
      <c r="BG34" s="89"/>
      <c r="BH34" s="89"/>
      <c r="BI34" s="213"/>
      <c r="BJ34" s="89"/>
      <c r="BK34" s="89"/>
      <c r="BL34" s="214"/>
      <c r="BM34" s="91"/>
      <c r="BN34" s="216"/>
    </row>
    <row r="35" spans="1:66" s="16" customFormat="1" ht="30" hidden="1">
      <c r="A35" s="47">
        <v>2018</v>
      </c>
      <c r="B35" s="96">
        <v>33</v>
      </c>
      <c r="C35" s="99" t="s">
        <v>74</v>
      </c>
      <c r="D35" s="96" t="s">
        <v>75</v>
      </c>
      <c r="E35" s="281" t="s">
        <v>76</v>
      </c>
      <c r="F35" s="86" t="s">
        <v>283</v>
      </c>
      <c r="G35" s="24" t="s">
        <v>284</v>
      </c>
      <c r="H35" s="17">
        <v>79186980</v>
      </c>
      <c r="I35" s="116"/>
      <c r="J35" s="89"/>
      <c r="K35" s="19" t="s">
        <v>285</v>
      </c>
      <c r="L35" s="86"/>
      <c r="M35" s="18" t="s">
        <v>286</v>
      </c>
      <c r="N35" s="24"/>
      <c r="O35" s="90"/>
      <c r="P35" s="91"/>
      <c r="Q35" s="90"/>
      <c r="R35" s="90"/>
      <c r="S35" s="90"/>
      <c r="T35" s="18" t="s">
        <v>287</v>
      </c>
      <c r="U35" s="130"/>
      <c r="V35" s="130"/>
      <c r="W35" s="130"/>
      <c r="X35" s="89"/>
      <c r="Y35" s="130" t="s">
        <v>282</v>
      </c>
      <c r="Z35" s="100" t="s">
        <v>81</v>
      </c>
      <c r="AA35" s="89"/>
      <c r="AB35" s="138">
        <v>43122</v>
      </c>
      <c r="AC35" s="138">
        <v>43122</v>
      </c>
      <c r="AD35" s="100" t="s">
        <v>288</v>
      </c>
      <c r="AE35" s="96" t="s">
        <v>289</v>
      </c>
      <c r="AF35" s="100"/>
      <c r="AG35" s="100"/>
      <c r="AH35" s="138">
        <v>43476</v>
      </c>
      <c r="AI35" s="92"/>
      <c r="AJ35" s="100"/>
      <c r="AK35" s="100"/>
      <c r="AL35" s="92">
        <f>+Tabla2[[#This Row],[FECHA 
TERMINACION ACTA DE INICIO]]+98</f>
        <v>43574</v>
      </c>
      <c r="AM35" s="100">
        <v>198</v>
      </c>
      <c r="AN35" s="155">
        <v>66171193</v>
      </c>
      <c r="AO35" s="138">
        <v>43105</v>
      </c>
      <c r="AP35" s="100">
        <v>235</v>
      </c>
      <c r="AQ35" s="155">
        <v>66171193</v>
      </c>
      <c r="AR35" s="138">
        <v>43122</v>
      </c>
      <c r="AS35" s="96" t="s">
        <v>83</v>
      </c>
      <c r="AT35" s="96" t="s">
        <v>84</v>
      </c>
      <c r="AU35" s="86" t="s">
        <v>85</v>
      </c>
      <c r="AV35" s="117">
        <v>66171193</v>
      </c>
      <c r="AW35" s="117"/>
      <c r="AX35" s="117">
        <v>1804669</v>
      </c>
      <c r="AY35" s="89"/>
      <c r="AZ35" s="89"/>
      <c r="BA35" s="117"/>
      <c r="BB35" s="89"/>
      <c r="BC35" s="89"/>
      <c r="BD35" s="313">
        <f t="shared" si="0"/>
        <v>1804669</v>
      </c>
      <c r="BE35" s="117">
        <f>+Tabla2[[#This Row],[VALOR RECURSOS FDL]]+Tabla2[[#This Row],[ADICION]]+Tabla2[[#This Row],[ADICION Nº 2  O -SALDO SIN EJECUTAR]]</f>
        <v>67975862</v>
      </c>
      <c r="BF35" s="89" t="e">
        <v>#VALUE!</v>
      </c>
      <c r="BG35" s="89"/>
      <c r="BH35" s="89"/>
      <c r="BI35" s="213"/>
      <c r="BJ35" s="89"/>
      <c r="BK35" s="89"/>
      <c r="BL35" s="214"/>
      <c r="BM35" s="91"/>
      <c r="BN35" s="216"/>
    </row>
    <row r="36" spans="1:66" s="16" customFormat="1" ht="30" hidden="1">
      <c r="A36" s="47">
        <v>2018</v>
      </c>
      <c r="B36" s="96">
        <v>34</v>
      </c>
      <c r="C36" s="99" t="s">
        <v>74</v>
      </c>
      <c r="D36" s="96" t="s">
        <v>75</v>
      </c>
      <c r="E36" s="284" t="s">
        <v>92</v>
      </c>
      <c r="F36" s="86" t="s">
        <v>290</v>
      </c>
      <c r="G36" s="24" t="s">
        <v>291</v>
      </c>
      <c r="H36" s="17">
        <v>1030627956</v>
      </c>
      <c r="I36" s="116"/>
      <c r="J36" s="89"/>
      <c r="K36" s="19" t="s">
        <v>292</v>
      </c>
      <c r="L36" s="86">
        <v>4602717</v>
      </c>
      <c r="M36" s="18" t="s">
        <v>293</v>
      </c>
      <c r="N36" s="24"/>
      <c r="O36" s="90"/>
      <c r="P36" s="91"/>
      <c r="Q36" s="90"/>
      <c r="R36" s="90"/>
      <c r="S36" s="90"/>
      <c r="T36" s="18" t="s">
        <v>294</v>
      </c>
      <c r="U36" s="130"/>
      <c r="V36" s="130"/>
      <c r="W36" s="130"/>
      <c r="X36" s="89"/>
      <c r="Y36" s="130" t="s">
        <v>295</v>
      </c>
      <c r="Z36" s="100" t="s">
        <v>81</v>
      </c>
      <c r="AA36" s="89"/>
      <c r="AB36" s="138">
        <v>43122</v>
      </c>
      <c r="AC36" s="138">
        <v>43122</v>
      </c>
      <c r="AD36"/>
      <c r="AE36" s="96" t="s">
        <v>82</v>
      </c>
      <c r="AF36" s="100"/>
      <c r="AG36" s="100"/>
      <c r="AH36" s="138">
        <v>43485</v>
      </c>
      <c r="AI36" s="92"/>
      <c r="AJ36" s="100"/>
      <c r="AK36" s="100"/>
      <c r="AL36" s="92">
        <f>+Tabla2[[#This Row],[FECHA 
TERMINACION ACTA DE INICIO]]+98</f>
        <v>43583</v>
      </c>
      <c r="AM36" s="100">
        <v>196</v>
      </c>
      <c r="AN36" s="155">
        <v>24291622</v>
      </c>
      <c r="AO36" s="138">
        <v>43105</v>
      </c>
      <c r="AP36" s="100">
        <v>232</v>
      </c>
      <c r="AQ36" s="155">
        <v>24291622</v>
      </c>
      <c r="AR36" s="138">
        <v>43122</v>
      </c>
      <c r="AS36" s="96" t="s">
        <v>83</v>
      </c>
      <c r="AT36" s="96" t="s">
        <v>84</v>
      </c>
      <c r="AU36" s="86" t="s">
        <v>85</v>
      </c>
      <c r="AV36" s="117">
        <v>24921622</v>
      </c>
      <c r="AW36" s="117"/>
      <c r="AX36" s="117">
        <v>2265602</v>
      </c>
      <c r="AY36" s="89"/>
      <c r="AZ36" s="89"/>
      <c r="BA36" s="117"/>
      <c r="BB36" s="89"/>
      <c r="BC36" s="89"/>
      <c r="BD36" s="313">
        <f t="shared" si="0"/>
        <v>2265602</v>
      </c>
      <c r="BE36" s="117">
        <f>+Tabla2[[#This Row],[VALOR RECURSOS FDL]]+Tabla2[[#This Row],[ADICION]]+Tabla2[[#This Row],[ADICION Nº 2  O -SALDO SIN EJECUTAR]]</f>
        <v>27187224</v>
      </c>
      <c r="BF36" s="89" t="e">
        <v>#VALUE!</v>
      </c>
      <c r="BG36" s="89"/>
      <c r="BH36" s="89"/>
      <c r="BI36" s="213"/>
      <c r="BJ36" s="89"/>
      <c r="BK36" s="89"/>
      <c r="BL36" s="214"/>
      <c r="BM36" s="91"/>
      <c r="BN36" s="216"/>
    </row>
    <row r="37" spans="1:66" s="16" customFormat="1" ht="30" hidden="1">
      <c r="A37" s="47">
        <v>2018</v>
      </c>
      <c r="B37" s="96">
        <v>35</v>
      </c>
      <c r="C37" s="99" t="s">
        <v>74</v>
      </c>
      <c r="D37" s="96" t="s">
        <v>75</v>
      </c>
      <c r="E37" s="281" t="s">
        <v>76</v>
      </c>
      <c r="F37" s="86" t="s">
        <v>296</v>
      </c>
      <c r="G37" s="24" t="s">
        <v>297</v>
      </c>
      <c r="H37" s="17">
        <v>79507928</v>
      </c>
      <c r="I37" s="116">
        <v>4</v>
      </c>
      <c r="J37" s="89"/>
      <c r="K37" s="19" t="s">
        <v>298</v>
      </c>
      <c r="L37" s="86">
        <v>3123734714</v>
      </c>
      <c r="M37" s="18" t="s">
        <v>299</v>
      </c>
      <c r="N37" s="24" t="s">
        <v>300</v>
      </c>
      <c r="O37" s="90"/>
      <c r="P37" s="91"/>
      <c r="Q37" s="90"/>
      <c r="R37" s="90"/>
      <c r="S37" s="90"/>
      <c r="T37" s="18" t="s">
        <v>301</v>
      </c>
      <c r="U37" s="130"/>
      <c r="V37" s="130"/>
      <c r="W37" s="130"/>
      <c r="X37" s="89"/>
      <c r="Y37" s="130" t="s">
        <v>302</v>
      </c>
      <c r="Z37" s="100" t="s">
        <v>81</v>
      </c>
      <c r="AA37" s="89"/>
      <c r="AB37" s="138">
        <v>43122</v>
      </c>
      <c r="AC37" s="138">
        <v>43122</v>
      </c>
      <c r="AD37"/>
      <c r="AE37" s="96" t="s">
        <v>82</v>
      </c>
      <c r="AF37" s="100"/>
      <c r="AG37" s="100"/>
      <c r="AH37" s="138">
        <v>43485</v>
      </c>
      <c r="AI37" s="92"/>
      <c r="AJ37" s="100"/>
      <c r="AK37" s="100"/>
      <c r="AL37" s="92">
        <f>+Tabla2[[#This Row],[FECHA 
TERMINACION ACTA DE INICIO]]+98</f>
        <v>43583</v>
      </c>
      <c r="AM37" s="100">
        <v>248</v>
      </c>
      <c r="AN37" s="155">
        <v>73046127</v>
      </c>
      <c r="AO37" s="138">
        <v>43105</v>
      </c>
      <c r="AP37" s="100">
        <v>233</v>
      </c>
      <c r="AQ37" s="155">
        <v>73046127</v>
      </c>
      <c r="AR37" s="138">
        <v>43122</v>
      </c>
      <c r="AS37" s="96" t="s">
        <v>83</v>
      </c>
      <c r="AT37" s="96" t="s">
        <v>84</v>
      </c>
      <c r="AU37" s="86" t="s">
        <v>85</v>
      </c>
      <c r="AV37" s="117">
        <v>73046127</v>
      </c>
      <c r="AW37" s="117"/>
      <c r="AX37" s="117">
        <v>6640557</v>
      </c>
      <c r="AY37" s="89"/>
      <c r="AZ37" s="89"/>
      <c r="BA37" s="117"/>
      <c r="BB37" s="89"/>
      <c r="BC37" s="89"/>
      <c r="BD37" s="313">
        <f t="shared" si="0"/>
        <v>6640557</v>
      </c>
      <c r="BE37" s="117">
        <f>+Tabla2[[#This Row],[VALOR RECURSOS FDL]]+Tabla2[[#This Row],[ADICION]]+Tabla2[[#This Row],[ADICION Nº 2  O -SALDO SIN EJECUTAR]]</f>
        <v>79686684</v>
      </c>
      <c r="BF37" s="89" t="e">
        <v>#VALUE!</v>
      </c>
      <c r="BG37" s="89"/>
      <c r="BH37" s="89"/>
      <c r="BI37" s="213"/>
      <c r="BJ37" s="89"/>
      <c r="BK37" s="89"/>
      <c r="BL37" s="214"/>
      <c r="BM37" s="91"/>
      <c r="BN37" s="216"/>
    </row>
    <row r="38" spans="1:66" s="16" customFormat="1" ht="30" hidden="1">
      <c r="A38" s="47">
        <v>2018</v>
      </c>
      <c r="B38" s="96">
        <v>36</v>
      </c>
      <c r="C38" s="99" t="s">
        <v>74</v>
      </c>
      <c r="D38" s="96" t="s">
        <v>75</v>
      </c>
      <c r="E38" s="284" t="s">
        <v>76</v>
      </c>
      <c r="F38" s="86" t="s">
        <v>303</v>
      </c>
      <c r="G38" s="24" t="s">
        <v>304</v>
      </c>
      <c r="H38" s="113">
        <v>1033731738</v>
      </c>
      <c r="I38" s="116"/>
      <c r="J38" s="89"/>
      <c r="K38" s="19" t="s">
        <v>305</v>
      </c>
      <c r="L38" s="86">
        <v>3172114816</v>
      </c>
      <c r="M38" s="18" t="s">
        <v>306</v>
      </c>
      <c r="N38" s="24"/>
      <c r="O38" s="90"/>
      <c r="P38" s="91"/>
      <c r="Q38" s="90"/>
      <c r="R38" s="90"/>
      <c r="S38" s="90"/>
      <c r="T38" s="18" t="s">
        <v>302</v>
      </c>
      <c r="U38" s="130"/>
      <c r="V38" s="130"/>
      <c r="W38" s="130"/>
      <c r="X38" s="89"/>
      <c r="Y38" s="130" t="s">
        <v>307</v>
      </c>
      <c r="Z38" s="100" t="s">
        <v>81</v>
      </c>
      <c r="AA38" s="89"/>
      <c r="AB38" s="138">
        <v>43122</v>
      </c>
      <c r="AC38" s="138">
        <v>43122</v>
      </c>
      <c r="AD38"/>
      <c r="AE38" s="96" t="s">
        <v>82</v>
      </c>
      <c r="AF38" s="100"/>
      <c r="AG38" s="100"/>
      <c r="AH38" s="138">
        <v>43485</v>
      </c>
      <c r="AI38" s="92"/>
      <c r="AJ38" s="100"/>
      <c r="AK38" s="100"/>
      <c r="AL38" s="92">
        <f>+Tabla2[[#This Row],[FECHA 
TERMINACION ACTA DE INICIO]]+98</f>
        <v>43583</v>
      </c>
      <c r="AM38" s="100">
        <v>266</v>
      </c>
      <c r="AN38" s="155">
        <v>46405777</v>
      </c>
      <c r="AO38" s="138">
        <v>43112</v>
      </c>
      <c r="AP38" s="100">
        <v>234</v>
      </c>
      <c r="AQ38" s="155">
        <v>46405777</v>
      </c>
      <c r="AR38" s="138">
        <v>43122</v>
      </c>
      <c r="AS38" s="96" t="s">
        <v>83</v>
      </c>
      <c r="AT38" s="96" t="s">
        <v>84</v>
      </c>
      <c r="AU38" s="86" t="s">
        <v>85</v>
      </c>
      <c r="AV38" s="117">
        <v>46405777</v>
      </c>
      <c r="AW38" s="117"/>
      <c r="AX38" s="117">
        <v>4218707</v>
      </c>
      <c r="AY38" s="89"/>
      <c r="AZ38" s="89"/>
      <c r="BA38" s="117"/>
      <c r="BB38" s="89"/>
      <c r="BC38" s="89"/>
      <c r="BD38" s="313">
        <f t="shared" si="0"/>
        <v>4218707</v>
      </c>
      <c r="BE38" s="117">
        <f>+Tabla2[[#This Row],[VALOR RECURSOS FDL]]+Tabla2[[#This Row],[ADICION]]+Tabla2[[#This Row],[ADICION Nº 2  O -SALDO SIN EJECUTAR]]</f>
        <v>50624484</v>
      </c>
      <c r="BF38" s="89" t="e">
        <v>#VALUE!</v>
      </c>
      <c r="BG38" s="89"/>
      <c r="BH38" s="89"/>
      <c r="BI38" s="213"/>
      <c r="BJ38" s="89"/>
      <c r="BK38" s="89"/>
      <c r="BL38" s="214"/>
      <c r="BM38" s="91"/>
      <c r="BN38" s="216"/>
    </row>
    <row r="39" spans="1:66" s="16" customFormat="1" ht="30" hidden="1">
      <c r="A39" s="47">
        <v>2018</v>
      </c>
      <c r="B39" s="96">
        <v>37</v>
      </c>
      <c r="C39" s="99" t="s">
        <v>74</v>
      </c>
      <c r="D39" s="96" t="s">
        <v>75</v>
      </c>
      <c r="E39" s="281" t="s">
        <v>92</v>
      </c>
      <c r="F39" s="86" t="s">
        <v>308</v>
      </c>
      <c r="G39" s="24" t="s">
        <v>309</v>
      </c>
      <c r="H39" s="113">
        <v>80249660</v>
      </c>
      <c r="I39" s="116"/>
      <c r="J39" s="89"/>
      <c r="K39" s="19" t="s">
        <v>310</v>
      </c>
      <c r="L39" s="86">
        <v>3017112579</v>
      </c>
      <c r="M39" s="18" t="s">
        <v>311</v>
      </c>
      <c r="N39" s="24"/>
      <c r="O39" s="90"/>
      <c r="P39" s="91"/>
      <c r="Q39" s="90"/>
      <c r="R39" s="90"/>
      <c r="S39" s="90"/>
      <c r="T39" s="18" t="s">
        <v>312</v>
      </c>
      <c r="U39" s="130"/>
      <c r="V39" s="130"/>
      <c r="W39" s="130"/>
      <c r="X39" s="89"/>
      <c r="Y39" s="130" t="s">
        <v>313</v>
      </c>
      <c r="Z39" s="100" t="s">
        <v>81</v>
      </c>
      <c r="AA39" s="89"/>
      <c r="AB39" s="138">
        <v>43122</v>
      </c>
      <c r="AC39" s="138">
        <v>43122</v>
      </c>
      <c r="AD39"/>
      <c r="AE39" s="96" t="s">
        <v>314</v>
      </c>
      <c r="AF39" s="100"/>
      <c r="AG39" s="100"/>
      <c r="AH39" s="138">
        <v>43471</v>
      </c>
      <c r="AI39" s="92"/>
      <c r="AJ39" s="100"/>
      <c r="AK39" s="100"/>
      <c r="AL39" s="92">
        <f>+Tabla2[[#This Row],[FECHA 
TERMINACION ACTA DE INICIO]]+98</f>
        <v>43569</v>
      </c>
      <c r="AM39" s="100">
        <v>201</v>
      </c>
      <c r="AN39" s="155">
        <v>29218453</v>
      </c>
      <c r="AO39" s="138">
        <v>43105</v>
      </c>
      <c r="AP39" s="100">
        <v>236</v>
      </c>
      <c r="AQ39" s="155">
        <v>29218453</v>
      </c>
      <c r="AR39" s="138">
        <v>43122</v>
      </c>
      <c r="AS39" s="96" t="s">
        <v>83</v>
      </c>
      <c r="AT39" s="96" t="s">
        <v>84</v>
      </c>
      <c r="AU39" s="86" t="s">
        <v>85</v>
      </c>
      <c r="AV39" s="117">
        <v>29218453</v>
      </c>
      <c r="AW39" s="117"/>
      <c r="AX39" s="117">
        <v>13281113</v>
      </c>
      <c r="AY39" s="89"/>
      <c r="AZ39" s="89"/>
      <c r="BA39" s="117"/>
      <c r="BB39" s="89"/>
      <c r="BC39" s="89"/>
      <c r="BD39" s="313">
        <f t="shared" si="0"/>
        <v>13281113</v>
      </c>
      <c r="BE39" s="117">
        <f>+Tabla2[[#This Row],[VALOR RECURSOS FDL]]+Tabla2[[#This Row],[ADICION]]+Tabla2[[#This Row],[ADICION Nº 2  O -SALDO SIN EJECUTAR]]</f>
        <v>42499566</v>
      </c>
      <c r="BF39" s="89" t="e">
        <v>#VALUE!</v>
      </c>
      <c r="BG39" s="89"/>
      <c r="BH39" s="89"/>
      <c r="BI39" s="213"/>
      <c r="BJ39" s="89"/>
      <c r="BK39" s="89"/>
      <c r="BL39" s="214"/>
      <c r="BM39" s="91"/>
      <c r="BN39" s="216"/>
    </row>
    <row r="40" spans="1:66" s="16" customFormat="1" ht="30" hidden="1">
      <c r="A40" s="47">
        <v>2018</v>
      </c>
      <c r="B40" s="96">
        <v>38</v>
      </c>
      <c r="C40" s="99" t="s">
        <v>74</v>
      </c>
      <c r="D40" s="96" t="s">
        <v>75</v>
      </c>
      <c r="E40" s="284" t="s">
        <v>92</v>
      </c>
      <c r="F40" s="86" t="s">
        <v>315</v>
      </c>
      <c r="G40" s="24" t="s">
        <v>316</v>
      </c>
      <c r="H40" s="17">
        <v>1069717270</v>
      </c>
      <c r="I40" s="116"/>
      <c r="J40" s="89"/>
      <c r="K40" s="19" t="s">
        <v>317</v>
      </c>
      <c r="L40" s="86">
        <v>3192520593</v>
      </c>
      <c r="M40" s="18" t="s">
        <v>318</v>
      </c>
      <c r="N40" s="24"/>
      <c r="O40" s="90"/>
      <c r="P40" s="91"/>
      <c r="Q40" s="90"/>
      <c r="R40" s="90"/>
      <c r="S40" s="90"/>
      <c r="T40" s="18" t="s">
        <v>319</v>
      </c>
      <c r="U40" s="130"/>
      <c r="V40" s="130"/>
      <c r="W40" s="130"/>
      <c r="X40" s="89"/>
      <c r="Y40" s="130" t="s">
        <v>320</v>
      </c>
      <c r="Z40" s="100" t="s">
        <v>81</v>
      </c>
      <c r="AA40" s="89"/>
      <c r="AB40" s="138">
        <v>43123</v>
      </c>
      <c r="AC40" s="138">
        <v>43123</v>
      </c>
      <c r="AD40"/>
      <c r="AE40" s="96" t="s">
        <v>321</v>
      </c>
      <c r="AF40" s="100"/>
      <c r="AG40" s="100"/>
      <c r="AH40" s="138">
        <v>43471</v>
      </c>
      <c r="AI40" s="92"/>
      <c r="AJ40" s="100"/>
      <c r="AK40" s="100"/>
      <c r="AL40" s="92">
        <f>+Tabla2[[#This Row],[FECHA 
TERMINACION ACTA DE INICIO]]+98</f>
        <v>43569</v>
      </c>
      <c r="AM40" s="100">
        <v>202</v>
      </c>
      <c r="AN40" s="155">
        <v>29218453</v>
      </c>
      <c r="AO40" s="138">
        <v>43105</v>
      </c>
      <c r="AP40" s="100">
        <v>238</v>
      </c>
      <c r="AQ40" s="155">
        <v>29218453</v>
      </c>
      <c r="AR40" s="138">
        <v>43122</v>
      </c>
      <c r="AS40" s="96" t="s">
        <v>83</v>
      </c>
      <c r="AT40" s="96" t="s">
        <v>84</v>
      </c>
      <c r="AU40" s="86" t="s">
        <v>85</v>
      </c>
      <c r="AV40" s="117">
        <v>29218453</v>
      </c>
      <c r="AW40" s="117"/>
      <c r="AX40" s="117">
        <v>1328112</v>
      </c>
      <c r="AY40" s="89"/>
      <c r="AZ40" s="89"/>
      <c r="BA40" s="117"/>
      <c r="BB40" s="89"/>
      <c r="BC40" s="89"/>
      <c r="BD40" s="313">
        <f t="shared" si="0"/>
        <v>1328112</v>
      </c>
      <c r="BE40" s="117">
        <f>+Tabla2[[#This Row],[VALOR RECURSOS FDL]]+Tabla2[[#This Row],[ADICION]]+Tabla2[[#This Row],[ADICION Nº 2  O -SALDO SIN EJECUTAR]]</f>
        <v>30546565</v>
      </c>
      <c r="BF40" s="89" t="e">
        <v>#VALUE!</v>
      </c>
      <c r="BG40" s="89"/>
      <c r="BH40" s="89"/>
      <c r="BI40" s="213"/>
      <c r="BJ40" s="89"/>
      <c r="BK40" s="89"/>
      <c r="BL40" s="214"/>
      <c r="BM40" s="91"/>
      <c r="BN40" s="216"/>
    </row>
    <row r="41" spans="1:66" s="16" customFormat="1" ht="30" hidden="1">
      <c r="A41" s="47">
        <v>2018</v>
      </c>
      <c r="B41" s="96">
        <v>39</v>
      </c>
      <c r="C41" s="99" t="s">
        <v>74</v>
      </c>
      <c r="D41" s="96" t="s">
        <v>75</v>
      </c>
      <c r="E41" s="281" t="s">
        <v>92</v>
      </c>
      <c r="F41" s="86" t="s">
        <v>322</v>
      </c>
      <c r="G41" s="24" t="s">
        <v>323</v>
      </c>
      <c r="H41" s="17">
        <v>1122727530</v>
      </c>
      <c r="I41" s="116">
        <v>7</v>
      </c>
      <c r="J41" s="89"/>
      <c r="K41" s="19" t="s">
        <v>324</v>
      </c>
      <c r="L41" s="86">
        <v>3224218508</v>
      </c>
      <c r="M41" s="18" t="s">
        <v>325</v>
      </c>
      <c r="N41" s="24" t="s">
        <v>326</v>
      </c>
      <c r="O41" s="90"/>
      <c r="P41" s="91"/>
      <c r="Q41" s="90"/>
      <c r="R41" s="90"/>
      <c r="S41" s="90"/>
      <c r="T41" s="18" t="s">
        <v>327</v>
      </c>
      <c r="U41" s="130"/>
      <c r="V41" s="130"/>
      <c r="W41" s="130"/>
      <c r="X41" s="89"/>
      <c r="Y41" s="130" t="s">
        <v>328</v>
      </c>
      <c r="Z41" s="100" t="s">
        <v>81</v>
      </c>
      <c r="AA41" s="89"/>
      <c r="AB41" s="138">
        <v>43123</v>
      </c>
      <c r="AC41" s="138">
        <v>43123</v>
      </c>
      <c r="AD41"/>
      <c r="AE41" s="96"/>
      <c r="AF41" s="100"/>
      <c r="AG41" s="100"/>
      <c r="AH41" s="138">
        <v>43456</v>
      </c>
      <c r="AI41" s="92"/>
      <c r="AJ41" s="100"/>
      <c r="AK41" s="100"/>
      <c r="AL41" s="92">
        <f>+Tabla2[[#This Row],[FECHA 
TERMINACION ACTA DE INICIO]]+98</f>
        <v>43554</v>
      </c>
      <c r="AM41" s="100">
        <v>225</v>
      </c>
      <c r="AN41" s="155">
        <v>24921622</v>
      </c>
      <c r="AO41" s="138">
        <v>43105</v>
      </c>
      <c r="AP41" s="100">
        <v>239</v>
      </c>
      <c r="AQ41" s="155">
        <v>24921622</v>
      </c>
      <c r="AR41" s="138">
        <v>43122</v>
      </c>
      <c r="AS41" s="96" t="s">
        <v>83</v>
      </c>
      <c r="AT41" s="96" t="s">
        <v>84</v>
      </c>
      <c r="AU41" s="86" t="s">
        <v>85</v>
      </c>
      <c r="AV41" s="117">
        <v>24921622</v>
      </c>
      <c r="AW41" s="117"/>
      <c r="AX41" s="117"/>
      <c r="AY41" s="89"/>
      <c r="AZ41" s="89"/>
      <c r="BA41" s="117"/>
      <c r="BB41" s="89"/>
      <c r="BC41" s="89"/>
      <c r="BD41" s="313">
        <f t="shared" si="0"/>
        <v>0</v>
      </c>
      <c r="BE41" s="117">
        <f>+Tabla2[[#This Row],[VALOR RECURSOS FDL]]+Tabla2[[#This Row],[ADICION]]+Tabla2[[#This Row],[ADICION Nº 2  O -SALDO SIN EJECUTAR]]</f>
        <v>24921622</v>
      </c>
      <c r="BF41" s="89" t="e">
        <v>#VALUE!</v>
      </c>
      <c r="BG41" s="89"/>
      <c r="BH41" s="89"/>
      <c r="BI41" s="213"/>
      <c r="BJ41" s="89"/>
      <c r="BK41" s="89"/>
      <c r="BL41" s="214"/>
      <c r="BM41" s="91"/>
      <c r="BN41" s="216"/>
    </row>
    <row r="42" spans="1:66" s="16" customFormat="1" ht="30" hidden="1">
      <c r="A42" s="47">
        <v>2018</v>
      </c>
      <c r="B42" s="96">
        <v>40</v>
      </c>
      <c r="C42" s="99" t="s">
        <v>74</v>
      </c>
      <c r="D42" s="96" t="s">
        <v>75</v>
      </c>
      <c r="E42" s="284" t="s">
        <v>76</v>
      </c>
      <c r="F42" s="86" t="s">
        <v>329</v>
      </c>
      <c r="G42" s="24" t="s">
        <v>330</v>
      </c>
      <c r="H42" s="113">
        <v>52845870</v>
      </c>
      <c r="I42" s="116"/>
      <c r="J42" s="89"/>
      <c r="K42" s="19" t="s">
        <v>331</v>
      </c>
      <c r="L42" s="86">
        <v>3142947279</v>
      </c>
      <c r="M42" s="18" t="s">
        <v>332</v>
      </c>
      <c r="N42" s="24"/>
      <c r="O42" s="90"/>
      <c r="P42" s="91"/>
      <c r="Q42" s="90"/>
      <c r="R42" s="90"/>
      <c r="S42" s="90"/>
      <c r="T42" s="18" t="s">
        <v>333</v>
      </c>
      <c r="U42" s="130"/>
      <c r="V42" s="130"/>
      <c r="W42" s="130"/>
      <c r="X42" s="89"/>
      <c r="Y42" s="130" t="s">
        <v>334</v>
      </c>
      <c r="Z42" s="100" t="s">
        <v>81</v>
      </c>
      <c r="AA42" s="89"/>
      <c r="AB42" s="138">
        <v>43123</v>
      </c>
      <c r="AC42" s="138">
        <v>43123</v>
      </c>
      <c r="AD42"/>
      <c r="AE42" s="96"/>
      <c r="AF42" s="100"/>
      <c r="AG42" s="100"/>
      <c r="AH42" s="138">
        <v>43122</v>
      </c>
      <c r="AI42" s="92"/>
      <c r="AJ42" s="100"/>
      <c r="AK42" s="100"/>
      <c r="AL42" s="92">
        <f>+Tabla2[[#This Row],[FECHA 
TERMINACION ACTA DE INICIO]]+98</f>
        <v>43220</v>
      </c>
      <c r="AM42" s="100">
        <v>258</v>
      </c>
      <c r="AN42" s="155">
        <v>51210409</v>
      </c>
      <c r="AO42" s="138">
        <v>43109</v>
      </c>
      <c r="AP42" s="100">
        <v>237</v>
      </c>
      <c r="AQ42" s="155">
        <v>51210409</v>
      </c>
      <c r="AR42" s="138">
        <v>43122</v>
      </c>
      <c r="AS42" s="178" t="s">
        <v>335</v>
      </c>
      <c r="AT42" s="96" t="s">
        <v>84</v>
      </c>
      <c r="AU42" s="86"/>
      <c r="AV42" s="117">
        <v>48983869</v>
      </c>
      <c r="AW42" s="117"/>
      <c r="AX42" s="117"/>
      <c r="AY42" s="89"/>
      <c r="AZ42" s="89"/>
      <c r="BA42" s="117"/>
      <c r="BB42" s="89"/>
      <c r="BC42" s="89"/>
      <c r="BD42" s="313">
        <f t="shared" si="0"/>
        <v>0</v>
      </c>
      <c r="BE42" s="117">
        <f>+Tabla2[[#This Row],[VALOR RECURSOS FDL]]+Tabla2[[#This Row],[ADICION]]+Tabla2[[#This Row],[ADICION Nº 2  O -SALDO SIN EJECUTAR]]</f>
        <v>48983869</v>
      </c>
      <c r="BF42" s="89" t="e">
        <v>#VALUE!</v>
      </c>
      <c r="BG42" s="89"/>
      <c r="BH42" s="89"/>
      <c r="BI42" s="213"/>
      <c r="BJ42" s="89"/>
      <c r="BK42" s="89"/>
      <c r="BL42" s="214"/>
      <c r="BM42" s="91"/>
      <c r="BN42" s="216"/>
    </row>
    <row r="43" spans="1:66" s="16" customFormat="1" ht="30" hidden="1">
      <c r="A43" s="47">
        <v>2018</v>
      </c>
      <c r="B43" s="96">
        <v>41</v>
      </c>
      <c r="C43" s="99" t="s">
        <v>74</v>
      </c>
      <c r="D43" s="96" t="s">
        <v>75</v>
      </c>
      <c r="E43" s="281" t="s">
        <v>76</v>
      </c>
      <c r="F43" s="86" t="s">
        <v>336</v>
      </c>
      <c r="G43" s="24" t="s">
        <v>337</v>
      </c>
      <c r="H43" s="113">
        <v>52760226</v>
      </c>
      <c r="I43" s="116"/>
      <c r="J43" s="89"/>
      <c r="K43" s="19" t="s">
        <v>338</v>
      </c>
      <c r="L43" s="86">
        <v>4613421</v>
      </c>
      <c r="M43" s="18" t="s">
        <v>339</v>
      </c>
      <c r="N43" s="24"/>
      <c r="O43" s="90"/>
      <c r="P43" s="91"/>
      <c r="Q43" s="90"/>
      <c r="R43" s="90"/>
      <c r="S43" s="90"/>
      <c r="T43" s="18" t="s">
        <v>340</v>
      </c>
      <c r="U43" s="130"/>
      <c r="V43" s="130"/>
      <c r="W43" s="130"/>
      <c r="X43" s="89"/>
      <c r="Y43" s="130" t="s">
        <v>341</v>
      </c>
      <c r="Z43" s="100" t="s">
        <v>81</v>
      </c>
      <c r="AA43" s="89"/>
      <c r="AB43" s="138">
        <v>43123</v>
      </c>
      <c r="AC43" s="138">
        <v>43123</v>
      </c>
      <c r="AD43"/>
      <c r="AE43" s="96"/>
      <c r="AF43" s="100"/>
      <c r="AG43" s="100"/>
      <c r="AH43" s="138">
        <v>43456</v>
      </c>
      <c r="AI43" s="92"/>
      <c r="AJ43" s="100"/>
      <c r="AK43" s="100"/>
      <c r="AL43" s="92">
        <f>+Tabla2[[#This Row],[FECHA 
TERMINACION ACTA DE INICIO]]+98</f>
        <v>43554</v>
      </c>
      <c r="AM43" s="100">
        <v>257</v>
      </c>
      <c r="AN43" s="155">
        <v>51210409</v>
      </c>
      <c r="AO43" s="138">
        <v>43109</v>
      </c>
      <c r="AP43" s="100">
        <v>241</v>
      </c>
      <c r="AQ43" s="155">
        <v>48983869</v>
      </c>
      <c r="AR43" s="138">
        <v>43123</v>
      </c>
      <c r="AS43" s="178" t="s">
        <v>335</v>
      </c>
      <c r="AT43" s="96" t="s">
        <v>84</v>
      </c>
      <c r="AU43" s="86"/>
      <c r="AV43" s="117">
        <v>48983869</v>
      </c>
      <c r="AW43" s="117"/>
      <c r="AX43" s="117"/>
      <c r="AY43" s="89"/>
      <c r="AZ43" s="89"/>
      <c r="BA43" s="117"/>
      <c r="BB43" s="89"/>
      <c r="BC43" s="89"/>
      <c r="BD43" s="313">
        <f t="shared" si="0"/>
        <v>0</v>
      </c>
      <c r="BE43" s="117">
        <f>+Tabla2[[#This Row],[VALOR RECURSOS FDL]]+Tabla2[[#This Row],[ADICION]]+Tabla2[[#This Row],[ADICION Nº 2  O -SALDO SIN EJECUTAR]]</f>
        <v>48983869</v>
      </c>
      <c r="BF43" s="89" t="e">
        <v>#VALUE!</v>
      </c>
      <c r="BG43" s="89"/>
      <c r="BH43" s="89"/>
      <c r="BI43" s="213"/>
      <c r="BJ43" s="89"/>
      <c r="BK43" s="89"/>
      <c r="BL43" s="214"/>
      <c r="BM43" s="91"/>
      <c r="BN43" s="216"/>
    </row>
    <row r="44" spans="1:66" s="16" customFormat="1" ht="30" hidden="1">
      <c r="A44" s="47">
        <v>2018</v>
      </c>
      <c r="B44" s="96">
        <v>42</v>
      </c>
      <c r="C44" s="99" t="s">
        <v>74</v>
      </c>
      <c r="D44" s="96" t="s">
        <v>75</v>
      </c>
      <c r="E44" s="284" t="s">
        <v>92</v>
      </c>
      <c r="F44" s="86" t="s">
        <v>322</v>
      </c>
      <c r="G44" s="24" t="s">
        <v>342</v>
      </c>
      <c r="H44" s="17">
        <v>1010168625</v>
      </c>
      <c r="I44" s="116"/>
      <c r="J44" s="89"/>
      <c r="K44" s="19" t="s">
        <v>343</v>
      </c>
      <c r="L44" s="86">
        <v>3133948229</v>
      </c>
      <c r="M44" s="18" t="s">
        <v>344</v>
      </c>
      <c r="N44" s="24"/>
      <c r="O44" s="90"/>
      <c r="P44" s="91"/>
      <c r="Q44" s="90"/>
      <c r="R44" s="90"/>
      <c r="S44" s="90"/>
      <c r="T44" s="18" t="s">
        <v>345</v>
      </c>
      <c r="U44" s="130"/>
      <c r="V44" s="130"/>
      <c r="W44" s="130"/>
      <c r="X44" s="89"/>
      <c r="Y44" s="130" t="s">
        <v>346</v>
      </c>
      <c r="Z44" s="100" t="s">
        <v>81</v>
      </c>
      <c r="AA44" s="89"/>
      <c r="AB44" s="138">
        <v>43124</v>
      </c>
      <c r="AC44" s="138">
        <v>43124</v>
      </c>
      <c r="AD44"/>
      <c r="AE44" s="96"/>
      <c r="AF44" s="100"/>
      <c r="AG44" s="100"/>
      <c r="AH44" s="138">
        <v>43457</v>
      </c>
      <c r="AI44" s="92"/>
      <c r="AJ44" s="100"/>
      <c r="AK44" s="100"/>
      <c r="AL44" s="92">
        <f>+Tabla2[[#This Row],[FECHA 
TERMINACION ACTA DE INICIO]]+98</f>
        <v>43555</v>
      </c>
      <c r="AM44" s="100">
        <v>223</v>
      </c>
      <c r="AN44" s="155">
        <v>24921622</v>
      </c>
      <c r="AO44" s="138">
        <v>43105</v>
      </c>
      <c r="AP44" s="100">
        <v>240</v>
      </c>
      <c r="AQ44" s="155">
        <v>24291622</v>
      </c>
      <c r="AR44" s="138">
        <v>43123</v>
      </c>
      <c r="AS44" s="96" t="s">
        <v>83</v>
      </c>
      <c r="AT44" s="96" t="s">
        <v>84</v>
      </c>
      <c r="AU44" s="86" t="s">
        <v>85</v>
      </c>
      <c r="AV44" s="117">
        <v>24921622</v>
      </c>
      <c r="AW44" s="117"/>
      <c r="AX44" s="117"/>
      <c r="AY44" s="89"/>
      <c r="AZ44" s="89"/>
      <c r="BA44" s="117"/>
      <c r="BB44" s="89"/>
      <c r="BC44" s="89"/>
      <c r="BD44" s="313">
        <f t="shared" si="0"/>
        <v>0</v>
      </c>
      <c r="BE44" s="117">
        <f>+Tabla2[[#This Row],[VALOR RECURSOS FDL]]+Tabla2[[#This Row],[ADICION]]+Tabla2[[#This Row],[ADICION Nº 2  O -SALDO SIN EJECUTAR]]</f>
        <v>24921622</v>
      </c>
      <c r="BF44" s="89" t="e">
        <v>#VALUE!</v>
      </c>
      <c r="BG44" s="89"/>
      <c r="BH44" s="89"/>
      <c r="BI44" s="213"/>
      <c r="BJ44" s="89"/>
      <c r="BK44" s="89"/>
      <c r="BL44" s="214"/>
      <c r="BM44" s="91"/>
      <c r="BN44" s="216"/>
    </row>
    <row r="45" spans="1:66" s="16" customFormat="1" ht="30" hidden="1">
      <c r="A45" s="47">
        <v>2018</v>
      </c>
      <c r="B45" s="96">
        <v>43</v>
      </c>
      <c r="C45" s="99" t="s">
        <v>74</v>
      </c>
      <c r="D45" s="96" t="s">
        <v>75</v>
      </c>
      <c r="E45" s="281" t="s">
        <v>92</v>
      </c>
      <c r="F45" s="86" t="s">
        <v>347</v>
      </c>
      <c r="G45" s="24" t="s">
        <v>348</v>
      </c>
      <c r="H45" s="17">
        <v>79277986</v>
      </c>
      <c r="I45" s="116">
        <v>3</v>
      </c>
      <c r="J45" s="89"/>
      <c r="K45" s="19" t="s">
        <v>349</v>
      </c>
      <c r="L45" s="86">
        <v>4027923</v>
      </c>
      <c r="M45" s="18" t="s">
        <v>350</v>
      </c>
      <c r="N45" s="24" t="s">
        <v>351</v>
      </c>
      <c r="O45" s="90"/>
      <c r="P45" s="91"/>
      <c r="Q45" s="90"/>
      <c r="R45" s="90"/>
      <c r="S45" s="90"/>
      <c r="T45" s="18" t="s">
        <v>352</v>
      </c>
      <c r="U45" s="130"/>
      <c r="V45" s="130"/>
      <c r="W45" s="130"/>
      <c r="X45" s="89"/>
      <c r="Y45" s="130" t="s">
        <v>353</v>
      </c>
      <c r="Z45" s="100" t="s">
        <v>81</v>
      </c>
      <c r="AA45" s="89"/>
      <c r="AB45" s="138">
        <v>43123</v>
      </c>
      <c r="AC45" s="138">
        <v>43123</v>
      </c>
      <c r="AD45"/>
      <c r="AE45" s="96" t="s">
        <v>354</v>
      </c>
      <c r="AF45" s="100"/>
      <c r="AG45" s="100"/>
      <c r="AH45" s="138">
        <v>43471</v>
      </c>
      <c r="AI45" s="92"/>
      <c r="AJ45" s="100"/>
      <c r="AK45" s="100"/>
      <c r="AL45" s="92">
        <f>+Tabla2[[#This Row],[FECHA 
TERMINACION ACTA DE INICIO]]+98</f>
        <v>43569</v>
      </c>
      <c r="AM45" s="100">
        <v>222</v>
      </c>
      <c r="AN45" s="155">
        <v>33515284</v>
      </c>
      <c r="AO45" s="138">
        <v>43105</v>
      </c>
      <c r="AP45" s="100">
        <v>243</v>
      </c>
      <c r="AQ45" s="155">
        <v>33515284</v>
      </c>
      <c r="AR45" s="138">
        <v>43123</v>
      </c>
      <c r="AS45" s="96" t="s">
        <v>83</v>
      </c>
      <c r="AT45" s="96" t="s">
        <v>84</v>
      </c>
      <c r="AU45" s="86" t="s">
        <v>85</v>
      </c>
      <c r="AV45" s="117">
        <v>33515284</v>
      </c>
      <c r="AW45" s="117"/>
      <c r="AX45" s="117">
        <v>1523422</v>
      </c>
      <c r="AY45" s="89"/>
      <c r="AZ45" s="89"/>
      <c r="BA45" s="117"/>
      <c r="BB45" s="89"/>
      <c r="BC45" s="89"/>
      <c r="BD45" s="313">
        <f t="shared" si="0"/>
        <v>1523422</v>
      </c>
      <c r="BE45" s="117">
        <f>+Tabla2[[#This Row],[VALOR RECURSOS FDL]]+Tabla2[[#This Row],[ADICION]]+Tabla2[[#This Row],[ADICION Nº 2  O -SALDO SIN EJECUTAR]]</f>
        <v>35038706</v>
      </c>
      <c r="BF45" s="89" t="e">
        <v>#VALUE!</v>
      </c>
      <c r="BG45" s="89"/>
      <c r="BH45" s="89"/>
      <c r="BI45" s="213"/>
      <c r="BJ45" s="89"/>
      <c r="BK45" s="89"/>
      <c r="BL45" s="214"/>
      <c r="BM45" s="91"/>
      <c r="BN45" s="216"/>
    </row>
    <row r="46" spans="1:66" s="16" customFormat="1" ht="30" hidden="1">
      <c r="A46" s="47">
        <v>2018</v>
      </c>
      <c r="B46" s="96">
        <v>44</v>
      </c>
      <c r="C46" s="99" t="s">
        <v>74</v>
      </c>
      <c r="D46" s="96" t="s">
        <v>75</v>
      </c>
      <c r="E46" s="284" t="s">
        <v>76</v>
      </c>
      <c r="F46" s="86" t="s">
        <v>355</v>
      </c>
      <c r="G46" s="24" t="s">
        <v>356</v>
      </c>
      <c r="H46" s="17">
        <v>1077845516</v>
      </c>
      <c r="I46" s="116"/>
      <c r="J46" s="89"/>
      <c r="K46" s="19" t="s">
        <v>357</v>
      </c>
      <c r="L46" s="86">
        <v>3143434322</v>
      </c>
      <c r="M46" s="18" t="s">
        <v>358</v>
      </c>
      <c r="N46" s="24"/>
      <c r="O46" s="90"/>
      <c r="P46" s="91"/>
      <c r="Q46" s="90"/>
      <c r="R46" s="90"/>
      <c r="S46" s="90"/>
      <c r="T46" s="18" t="s">
        <v>359</v>
      </c>
      <c r="U46" s="130"/>
      <c r="V46" s="130"/>
      <c r="W46" s="130"/>
      <c r="X46" s="89"/>
      <c r="Y46" s="130" t="s">
        <v>360</v>
      </c>
      <c r="Z46" s="100" t="s">
        <v>81</v>
      </c>
      <c r="AA46" s="89"/>
      <c r="AB46" s="138">
        <v>43123</v>
      </c>
      <c r="AC46" s="138">
        <v>43123</v>
      </c>
      <c r="AD46"/>
      <c r="AE46" s="96"/>
      <c r="AF46" s="100"/>
      <c r="AG46" s="100"/>
      <c r="AH46" s="138">
        <v>43456</v>
      </c>
      <c r="AI46" s="92"/>
      <c r="AJ46" s="100"/>
      <c r="AK46" s="100"/>
      <c r="AL46" s="92">
        <f>+Tabla2[[#This Row],[FECHA 
TERMINACION ACTA DE INICIO]]+98</f>
        <v>43554</v>
      </c>
      <c r="AM46" s="100">
        <v>264</v>
      </c>
      <c r="AN46" s="155">
        <v>50702608</v>
      </c>
      <c r="AO46" s="138">
        <v>43111</v>
      </c>
      <c r="AP46" s="100">
        <v>242</v>
      </c>
      <c r="AQ46" s="155">
        <v>50702608</v>
      </c>
      <c r="AR46" s="138">
        <v>43123</v>
      </c>
      <c r="AS46" s="96" t="s">
        <v>83</v>
      </c>
      <c r="AT46" s="96" t="s">
        <v>84</v>
      </c>
      <c r="AU46" s="86" t="s">
        <v>85</v>
      </c>
      <c r="AV46" s="117">
        <v>50702608</v>
      </c>
      <c r="AW46" s="117"/>
      <c r="AX46" s="117"/>
      <c r="AY46" s="89"/>
      <c r="AZ46" s="89"/>
      <c r="BA46" s="117"/>
      <c r="BB46" s="89"/>
      <c r="BC46" s="89"/>
      <c r="BD46" s="313">
        <f t="shared" si="0"/>
        <v>0</v>
      </c>
      <c r="BE46" s="117">
        <f>+Tabla2[[#This Row],[VALOR RECURSOS FDL]]+Tabla2[[#This Row],[ADICION]]+Tabla2[[#This Row],[ADICION Nº 2  O -SALDO SIN EJECUTAR]]</f>
        <v>50702608</v>
      </c>
      <c r="BF46" s="89" t="e">
        <v>#VALUE!</v>
      </c>
      <c r="BG46" s="89"/>
      <c r="BH46" s="89"/>
      <c r="BI46" s="213"/>
      <c r="BJ46" s="89"/>
      <c r="BK46" s="89"/>
      <c r="BL46" s="214"/>
      <c r="BM46" s="91"/>
      <c r="BN46" s="216"/>
    </row>
    <row r="47" spans="1:66" s="16" customFormat="1" ht="30" hidden="1">
      <c r="A47" s="47">
        <v>2018</v>
      </c>
      <c r="B47" s="96">
        <v>45</v>
      </c>
      <c r="C47" s="99" t="s">
        <v>74</v>
      </c>
      <c r="D47" s="96" t="s">
        <v>75</v>
      </c>
      <c r="E47" s="281" t="s">
        <v>76</v>
      </c>
      <c r="F47" s="86" t="s">
        <v>361</v>
      </c>
      <c r="G47" s="24" t="s">
        <v>362</v>
      </c>
      <c r="H47" s="17">
        <v>1026557127</v>
      </c>
      <c r="I47" s="116"/>
      <c r="J47" s="89"/>
      <c r="K47" s="19" t="s">
        <v>363</v>
      </c>
      <c r="L47" s="86"/>
      <c r="M47" s="18" t="s">
        <v>364</v>
      </c>
      <c r="N47" s="24"/>
      <c r="O47" s="90"/>
      <c r="P47" s="91"/>
      <c r="Q47" s="90"/>
      <c r="R47" s="90"/>
      <c r="S47" s="90"/>
      <c r="T47" s="18" t="s">
        <v>365</v>
      </c>
      <c r="U47" s="130"/>
      <c r="V47" s="130"/>
      <c r="W47" s="130"/>
      <c r="X47" s="89"/>
      <c r="Y47" s="130" t="s">
        <v>366</v>
      </c>
      <c r="Z47" s="100" t="s">
        <v>81</v>
      </c>
      <c r="AA47" s="89"/>
      <c r="AB47" s="138"/>
      <c r="AC47" s="138"/>
      <c r="AD47"/>
      <c r="AE47" s="96"/>
      <c r="AF47" s="100"/>
      <c r="AG47" s="100"/>
      <c r="AH47" s="138"/>
      <c r="AI47" s="92"/>
      <c r="AJ47" s="100"/>
      <c r="AK47" s="100"/>
      <c r="AL47" s="92">
        <f>+Tabla2[[#This Row],[FECHA 
TERMINACION ACTA DE INICIO]]+98</f>
        <v>98</v>
      </c>
      <c r="AM47" s="100">
        <v>218</v>
      </c>
      <c r="AN47" s="155">
        <v>58436906</v>
      </c>
      <c r="AO47" s="138">
        <v>43105</v>
      </c>
      <c r="AP47" s="100"/>
      <c r="AQ47" s="155"/>
      <c r="AR47" s="138"/>
      <c r="AS47" s="96" t="s">
        <v>83</v>
      </c>
      <c r="AT47" s="96" t="s">
        <v>84</v>
      </c>
      <c r="AU47" s="86" t="s">
        <v>85</v>
      </c>
      <c r="AV47" s="117"/>
      <c r="AW47" s="117"/>
      <c r="AX47" s="117"/>
      <c r="AY47" s="89"/>
      <c r="AZ47" s="89"/>
      <c r="BA47" s="117"/>
      <c r="BB47" s="89"/>
      <c r="BC47" s="89"/>
      <c r="BD47" s="313">
        <f t="shared" si="0"/>
        <v>0</v>
      </c>
      <c r="BE47" s="117">
        <f>+Tabla2[[#This Row],[VALOR RECURSOS FDL]]+Tabla2[[#This Row],[ADICION]]+Tabla2[[#This Row],[ADICION Nº 2  O -SALDO SIN EJECUTAR]]</f>
        <v>0</v>
      </c>
      <c r="BF47" s="89" t="e">
        <v>#VALUE!</v>
      </c>
      <c r="BG47" s="89"/>
      <c r="BH47" s="89"/>
      <c r="BI47" s="213"/>
      <c r="BJ47" s="89"/>
      <c r="BK47" s="89"/>
      <c r="BL47" s="214"/>
      <c r="BM47" s="91"/>
      <c r="BN47" s="216"/>
    </row>
    <row r="48" spans="1:66" s="16" customFormat="1" ht="30" hidden="1">
      <c r="A48" s="47">
        <v>2018</v>
      </c>
      <c r="B48" s="96">
        <v>46</v>
      </c>
      <c r="C48" s="99" t="s">
        <v>74</v>
      </c>
      <c r="D48" s="96" t="s">
        <v>75</v>
      </c>
      <c r="E48" s="284" t="s">
        <v>76</v>
      </c>
      <c r="F48" s="106" t="s">
        <v>367</v>
      </c>
      <c r="G48" s="24" t="s">
        <v>368</v>
      </c>
      <c r="H48" s="17">
        <v>1032439201</v>
      </c>
      <c r="I48" s="116"/>
      <c r="J48" s="89"/>
      <c r="K48" s="19" t="s">
        <v>369</v>
      </c>
      <c r="L48" s="86">
        <v>5529820</v>
      </c>
      <c r="M48" s="18" t="s">
        <v>370</v>
      </c>
      <c r="N48" s="24"/>
      <c r="O48" s="90"/>
      <c r="P48" s="91"/>
      <c r="Q48" s="90"/>
      <c r="R48" s="90"/>
      <c r="S48" s="90"/>
      <c r="T48" s="18" t="s">
        <v>371</v>
      </c>
      <c r="U48" s="130"/>
      <c r="V48" s="130"/>
      <c r="W48" s="130"/>
      <c r="X48" s="89"/>
      <c r="Y48" s="130" t="s">
        <v>372</v>
      </c>
      <c r="Z48" s="100" t="s">
        <v>81</v>
      </c>
      <c r="AA48" s="89"/>
      <c r="AB48" s="138">
        <v>43124</v>
      </c>
      <c r="AC48" s="138">
        <v>43124</v>
      </c>
      <c r="AD48" s="100" t="s">
        <v>373</v>
      </c>
      <c r="AE48" s="96"/>
      <c r="AF48" s="100"/>
      <c r="AG48" s="100"/>
      <c r="AH48" s="138">
        <v>43474</v>
      </c>
      <c r="AI48" s="92"/>
      <c r="AJ48" s="100"/>
      <c r="AK48" s="100"/>
      <c r="AL48" s="92">
        <f>+Tabla2[[#This Row],[FECHA 
TERMINACION ACTA DE INICIO]]+98</f>
        <v>43572</v>
      </c>
      <c r="AM48" s="100">
        <v>236</v>
      </c>
      <c r="AN48" s="155">
        <v>49843244</v>
      </c>
      <c r="AO48" s="138">
        <v>43105</v>
      </c>
      <c r="AP48" s="100">
        <v>245</v>
      </c>
      <c r="AQ48" s="155">
        <v>49843244</v>
      </c>
      <c r="AR48" s="138">
        <v>43124</v>
      </c>
      <c r="AS48" s="96" t="s">
        <v>83</v>
      </c>
      <c r="AT48" s="96" t="s">
        <v>84</v>
      </c>
      <c r="AU48" s="86" t="s">
        <v>85</v>
      </c>
      <c r="AV48" s="117">
        <v>49843244</v>
      </c>
      <c r="AW48" s="117"/>
      <c r="AX48" s="117"/>
      <c r="AY48" s="89"/>
      <c r="AZ48" s="89"/>
      <c r="BA48" s="117"/>
      <c r="BB48" s="89"/>
      <c r="BC48" s="89"/>
      <c r="BD48" s="313">
        <f t="shared" si="0"/>
        <v>0</v>
      </c>
      <c r="BE48" s="117">
        <f>+Tabla2[[#This Row],[VALOR RECURSOS FDL]]+Tabla2[[#This Row],[ADICION]]+Tabla2[[#This Row],[ADICION Nº 2  O -SALDO SIN EJECUTAR]]</f>
        <v>49843244</v>
      </c>
      <c r="BF48" s="89" t="e">
        <v>#VALUE!</v>
      </c>
      <c r="BG48" s="89"/>
      <c r="BH48" s="89"/>
      <c r="BI48" s="213" t="s">
        <v>374</v>
      </c>
      <c r="BJ48" s="89"/>
      <c r="BK48" s="89"/>
      <c r="BL48" s="214"/>
      <c r="BM48" s="91"/>
      <c r="BN48" s="216"/>
    </row>
    <row r="49" spans="1:66" s="16" customFormat="1" ht="30" hidden="1">
      <c r="A49" s="47">
        <v>2018</v>
      </c>
      <c r="B49" s="96">
        <v>47</v>
      </c>
      <c r="C49" s="99" t="s">
        <v>74</v>
      </c>
      <c r="D49" s="96" t="s">
        <v>75</v>
      </c>
      <c r="E49" s="281" t="s">
        <v>76</v>
      </c>
      <c r="F49" s="86" t="s">
        <v>375</v>
      </c>
      <c r="G49" s="24" t="s">
        <v>376</v>
      </c>
      <c r="H49" s="17">
        <v>79753796</v>
      </c>
      <c r="I49" s="116"/>
      <c r="J49" s="89"/>
      <c r="K49" s="19" t="s">
        <v>377</v>
      </c>
      <c r="L49" s="86">
        <v>3202327180</v>
      </c>
      <c r="M49" s="18" t="s">
        <v>378</v>
      </c>
      <c r="N49" s="24"/>
      <c r="O49" s="90"/>
      <c r="P49" s="91"/>
      <c r="Q49" s="90"/>
      <c r="R49" s="90"/>
      <c r="S49" s="90"/>
      <c r="T49" s="18" t="s">
        <v>379</v>
      </c>
      <c r="U49" s="130"/>
      <c r="V49" s="130"/>
      <c r="W49" s="130"/>
      <c r="X49" s="89"/>
      <c r="Y49" s="130" t="s">
        <v>380</v>
      </c>
      <c r="Z49" s="100" t="s">
        <v>81</v>
      </c>
      <c r="AA49" s="89"/>
      <c r="AB49" s="138">
        <v>43125</v>
      </c>
      <c r="AC49" s="138">
        <v>43126</v>
      </c>
      <c r="AD49"/>
      <c r="AE49" s="96" t="s">
        <v>381</v>
      </c>
      <c r="AF49" s="100"/>
      <c r="AG49" s="100"/>
      <c r="AH49" s="138">
        <v>43485</v>
      </c>
      <c r="AI49" s="92"/>
      <c r="AJ49" s="100"/>
      <c r="AK49" s="100"/>
      <c r="AL49" s="92">
        <f>+Tabla2[[#This Row],[FECHA 
TERMINACION ACTA DE INICIO]]+98</f>
        <v>43583</v>
      </c>
      <c r="AM49" s="100">
        <v>239</v>
      </c>
      <c r="AN49" s="155">
        <v>58436906</v>
      </c>
      <c r="AO49" s="138">
        <v>43105</v>
      </c>
      <c r="AP49" s="100">
        <v>251</v>
      </c>
      <c r="AQ49" s="155">
        <v>58436906</v>
      </c>
      <c r="AR49" s="138">
        <v>43125</v>
      </c>
      <c r="AS49" s="96" t="s">
        <v>83</v>
      </c>
      <c r="AT49" s="96" t="s">
        <v>84</v>
      </c>
      <c r="AU49" s="86" t="s">
        <v>85</v>
      </c>
      <c r="AV49" s="117">
        <v>58436906</v>
      </c>
      <c r="AW49" s="117"/>
      <c r="AX49" s="117">
        <v>4781201</v>
      </c>
      <c r="AY49" s="89"/>
      <c r="AZ49" s="89"/>
      <c r="BA49" s="117"/>
      <c r="BB49" s="89"/>
      <c r="BC49" s="89"/>
      <c r="BD49" s="313">
        <f t="shared" si="0"/>
        <v>4781201</v>
      </c>
      <c r="BE49" s="117">
        <f>+Tabla2[[#This Row],[VALOR RECURSOS FDL]]+Tabla2[[#This Row],[ADICION]]+Tabla2[[#This Row],[ADICION Nº 2  O -SALDO SIN EJECUTAR]]</f>
        <v>63218107</v>
      </c>
      <c r="BF49" s="89" t="e">
        <v>#VALUE!</v>
      </c>
      <c r="BG49" s="89"/>
      <c r="BH49" s="89"/>
      <c r="BI49" s="213"/>
      <c r="BJ49" s="89"/>
      <c r="BK49" s="89"/>
      <c r="BL49" s="214"/>
      <c r="BM49" s="91"/>
      <c r="BN49" s="216"/>
    </row>
    <row r="50" spans="1:66" s="16" customFormat="1" ht="30" hidden="1">
      <c r="A50" s="47">
        <v>2018</v>
      </c>
      <c r="B50" s="96">
        <v>48</v>
      </c>
      <c r="C50" s="99" t="s">
        <v>74</v>
      </c>
      <c r="D50" s="96" t="s">
        <v>75</v>
      </c>
      <c r="E50" s="284" t="s">
        <v>92</v>
      </c>
      <c r="F50" s="106" t="s">
        <v>382</v>
      </c>
      <c r="G50" s="24" t="s">
        <v>383</v>
      </c>
      <c r="H50" s="17">
        <v>79651770</v>
      </c>
      <c r="I50" s="116"/>
      <c r="J50" s="89"/>
      <c r="K50" s="19" t="s">
        <v>384</v>
      </c>
      <c r="L50" s="86">
        <v>79651770</v>
      </c>
      <c r="M50" s="18" t="s">
        <v>385</v>
      </c>
      <c r="N50" s="24"/>
      <c r="O50" s="90"/>
      <c r="P50" s="91"/>
      <c r="Q50" s="90"/>
      <c r="R50" s="90"/>
      <c r="S50" s="90"/>
      <c r="T50" s="18" t="s">
        <v>386</v>
      </c>
      <c r="U50" s="130"/>
      <c r="V50" s="130"/>
      <c r="W50" s="130"/>
      <c r="X50" s="89"/>
      <c r="Y50" s="130" t="s">
        <v>387</v>
      </c>
      <c r="Z50" s="100" t="s">
        <v>81</v>
      </c>
      <c r="AA50" s="89"/>
      <c r="AB50" s="138">
        <v>43125</v>
      </c>
      <c r="AC50" s="138">
        <v>43125</v>
      </c>
      <c r="AD50"/>
      <c r="AE50" s="96" t="s">
        <v>381</v>
      </c>
      <c r="AF50" s="100"/>
      <c r="AG50" s="100"/>
      <c r="AH50" s="138">
        <v>43485</v>
      </c>
      <c r="AI50" s="92"/>
      <c r="AJ50" s="100"/>
      <c r="AK50" s="100"/>
      <c r="AL50" s="92">
        <f>+Tabla2[[#This Row],[FECHA 
TERMINACION ACTA DE INICIO]]+98</f>
        <v>43583</v>
      </c>
      <c r="AM50" s="100">
        <v>247</v>
      </c>
      <c r="AN50" s="155">
        <v>24921622</v>
      </c>
      <c r="AO50" s="138">
        <v>43105</v>
      </c>
      <c r="AP50" s="100">
        <v>255</v>
      </c>
      <c r="AQ50" s="155">
        <v>24921622</v>
      </c>
      <c r="AR50" s="138">
        <v>43125</v>
      </c>
      <c r="AS50" s="96" t="s">
        <v>83</v>
      </c>
      <c r="AT50" s="96" t="s">
        <v>84</v>
      </c>
      <c r="AU50" s="86" t="s">
        <v>85</v>
      </c>
      <c r="AV50" s="117">
        <v>24921622</v>
      </c>
      <c r="AW50" s="117"/>
      <c r="AX50" s="117">
        <v>2039040</v>
      </c>
      <c r="AY50" s="89"/>
      <c r="AZ50" s="89"/>
      <c r="BA50" s="117"/>
      <c r="BB50" s="89"/>
      <c r="BC50" s="89"/>
      <c r="BD50" s="313">
        <f t="shared" si="0"/>
        <v>2039040</v>
      </c>
      <c r="BE50" s="117">
        <f>+Tabla2[[#This Row],[VALOR RECURSOS FDL]]+Tabla2[[#This Row],[ADICION]]+Tabla2[[#This Row],[ADICION Nº 2  O -SALDO SIN EJECUTAR]]</f>
        <v>26960662</v>
      </c>
      <c r="BF50" s="89" t="e">
        <v>#VALUE!</v>
      </c>
      <c r="BG50" s="89"/>
      <c r="BH50" s="89"/>
      <c r="BI50" s="213" t="s">
        <v>99</v>
      </c>
      <c r="BJ50" s="89"/>
      <c r="BK50" s="89"/>
      <c r="BL50" s="214"/>
      <c r="BM50" s="91"/>
      <c r="BN50" s="216"/>
    </row>
    <row r="51" spans="1:66" s="16" customFormat="1" ht="30" hidden="1">
      <c r="A51" s="47">
        <v>2018</v>
      </c>
      <c r="B51" s="96">
        <v>49</v>
      </c>
      <c r="C51" s="99" t="s">
        <v>74</v>
      </c>
      <c r="D51" s="96" t="s">
        <v>75</v>
      </c>
      <c r="E51" s="281" t="s">
        <v>92</v>
      </c>
      <c r="F51" s="86" t="s">
        <v>388</v>
      </c>
      <c r="G51" s="24" t="s">
        <v>389</v>
      </c>
      <c r="H51" s="17">
        <v>1010195996</v>
      </c>
      <c r="I51" s="116"/>
      <c r="J51" s="89"/>
      <c r="K51" s="19" t="s">
        <v>390</v>
      </c>
      <c r="L51" s="86">
        <v>3007350972</v>
      </c>
      <c r="M51" s="18" t="s">
        <v>391</v>
      </c>
      <c r="N51" s="24"/>
      <c r="O51" s="90"/>
      <c r="P51" s="91"/>
      <c r="Q51" s="90"/>
      <c r="R51" s="90"/>
      <c r="S51" s="90"/>
      <c r="T51" s="18" t="s">
        <v>392</v>
      </c>
      <c r="U51" s="130"/>
      <c r="V51" s="130"/>
      <c r="W51" s="130"/>
      <c r="X51" s="89"/>
      <c r="Y51" s="130" t="s">
        <v>393</v>
      </c>
      <c r="Z51" s="100" t="s">
        <v>81</v>
      </c>
      <c r="AA51" s="89"/>
      <c r="AB51" s="138">
        <v>43125</v>
      </c>
      <c r="AC51" s="138">
        <v>43125</v>
      </c>
      <c r="AD51"/>
      <c r="AE51" s="96"/>
      <c r="AF51" s="100"/>
      <c r="AG51" s="100"/>
      <c r="AH51" s="138">
        <v>43458</v>
      </c>
      <c r="AI51" s="92"/>
      <c r="AJ51" s="100"/>
      <c r="AK51" s="100"/>
      <c r="AL51" s="92">
        <f>+Tabla2[[#This Row],[FECHA 
TERMINACION ACTA DE INICIO]]+98</f>
        <v>43556</v>
      </c>
      <c r="AM51" s="100">
        <v>219</v>
      </c>
      <c r="AN51" s="155">
        <v>24921622</v>
      </c>
      <c r="AO51" s="138">
        <v>43105</v>
      </c>
      <c r="AP51" s="100">
        <v>247</v>
      </c>
      <c r="AQ51" s="155">
        <v>24921622</v>
      </c>
      <c r="AR51" s="138">
        <v>43124</v>
      </c>
      <c r="AS51" s="96" t="s">
        <v>83</v>
      </c>
      <c r="AT51" s="96" t="s">
        <v>84</v>
      </c>
      <c r="AU51" s="86" t="s">
        <v>85</v>
      </c>
      <c r="AV51" s="117">
        <v>24921622</v>
      </c>
      <c r="AW51" s="117"/>
      <c r="AX51" s="117"/>
      <c r="AY51" s="89"/>
      <c r="AZ51" s="89"/>
      <c r="BA51" s="117"/>
      <c r="BB51" s="89"/>
      <c r="BC51" s="89"/>
      <c r="BD51" s="313">
        <f t="shared" si="0"/>
        <v>0</v>
      </c>
      <c r="BE51" s="117">
        <f>+Tabla2[[#This Row],[VALOR RECURSOS FDL]]+Tabla2[[#This Row],[ADICION]]+Tabla2[[#This Row],[ADICION Nº 2  O -SALDO SIN EJECUTAR]]</f>
        <v>24921622</v>
      </c>
      <c r="BF51" s="89" t="e">
        <v>#VALUE!</v>
      </c>
      <c r="BG51" s="89"/>
      <c r="BH51" s="89"/>
      <c r="BI51" s="213"/>
      <c r="BJ51" s="89"/>
      <c r="BK51" s="89"/>
      <c r="BL51" s="214"/>
      <c r="BM51" s="91"/>
      <c r="BN51" s="216"/>
    </row>
    <row r="52" spans="1:66" s="16" customFormat="1" ht="30" hidden="1">
      <c r="A52" s="47">
        <v>2018</v>
      </c>
      <c r="B52" s="96">
        <v>50</v>
      </c>
      <c r="C52" s="99" t="s">
        <v>74</v>
      </c>
      <c r="D52" s="96" t="s">
        <v>75</v>
      </c>
      <c r="E52" s="284" t="s">
        <v>76</v>
      </c>
      <c r="F52" s="86" t="s">
        <v>394</v>
      </c>
      <c r="G52" s="24" t="s">
        <v>395</v>
      </c>
      <c r="H52" s="17">
        <v>79814029</v>
      </c>
      <c r="I52" s="116"/>
      <c r="J52" s="89"/>
      <c r="K52" s="19" t="s">
        <v>396</v>
      </c>
      <c r="L52" s="86">
        <v>3102951326</v>
      </c>
      <c r="M52" s="18" t="s">
        <v>397</v>
      </c>
      <c r="N52" s="24"/>
      <c r="O52" s="90"/>
      <c r="P52" s="91"/>
      <c r="Q52" s="90"/>
      <c r="R52" s="90"/>
      <c r="S52" s="90"/>
      <c r="T52" s="18" t="s">
        <v>398</v>
      </c>
      <c r="U52" s="130"/>
      <c r="V52" s="130"/>
      <c r="W52" s="130"/>
      <c r="X52" s="89"/>
      <c r="Y52" s="130" t="s">
        <v>399</v>
      </c>
      <c r="Z52" s="100" t="s">
        <v>81</v>
      </c>
      <c r="AA52" s="89"/>
      <c r="AB52" s="138">
        <v>43125</v>
      </c>
      <c r="AC52" s="138">
        <v>43125</v>
      </c>
      <c r="AD52"/>
      <c r="AE52" s="96" t="s">
        <v>381</v>
      </c>
      <c r="AF52" s="100"/>
      <c r="AG52" s="100"/>
      <c r="AH52" s="138">
        <v>43485</v>
      </c>
      <c r="AI52" s="92"/>
      <c r="AJ52" s="100"/>
      <c r="AK52" s="100"/>
      <c r="AL52" s="92">
        <f>+Tabla2[[#This Row],[FECHA 
TERMINACION ACTA DE INICIO]]+98</f>
        <v>43583</v>
      </c>
      <c r="AM52" s="100">
        <v>216</v>
      </c>
      <c r="AN52" s="155">
        <v>55858803</v>
      </c>
      <c r="AO52" s="138">
        <v>43105</v>
      </c>
      <c r="AP52" s="100">
        <v>248</v>
      </c>
      <c r="AQ52" s="155">
        <v>55858803</v>
      </c>
      <c r="AR52" s="138">
        <v>43125</v>
      </c>
      <c r="AS52" s="96" t="s">
        <v>83</v>
      </c>
      <c r="AT52" s="96" t="s">
        <v>84</v>
      </c>
      <c r="AU52" s="86" t="s">
        <v>85</v>
      </c>
      <c r="AV52" s="117">
        <v>55858803</v>
      </c>
      <c r="AW52" s="117"/>
      <c r="AX52" s="117">
        <v>4570265</v>
      </c>
      <c r="AY52" s="89"/>
      <c r="AZ52" s="89"/>
      <c r="BA52" s="117"/>
      <c r="BB52" s="89"/>
      <c r="BC52" s="89"/>
      <c r="BD52" s="313">
        <f t="shared" si="0"/>
        <v>4570265</v>
      </c>
      <c r="BE52" s="117">
        <f>+Tabla2[[#This Row],[VALOR RECURSOS FDL]]+Tabla2[[#This Row],[ADICION]]+Tabla2[[#This Row],[ADICION Nº 2  O -SALDO SIN EJECUTAR]]</f>
        <v>60429068</v>
      </c>
      <c r="BF52" s="89" t="e">
        <v>#VALUE!</v>
      </c>
      <c r="BG52" s="89"/>
      <c r="BH52" s="89"/>
      <c r="BI52" s="213"/>
      <c r="BJ52" s="89"/>
      <c r="BK52" s="89"/>
      <c r="BL52" s="214"/>
      <c r="BM52" s="91"/>
      <c r="BN52" s="216"/>
    </row>
    <row r="53" spans="1:66" s="16" customFormat="1" ht="30" hidden="1">
      <c r="A53" s="47">
        <v>2018</v>
      </c>
      <c r="B53" s="96">
        <v>51</v>
      </c>
      <c r="C53" s="99" t="s">
        <v>74</v>
      </c>
      <c r="D53" s="96" t="s">
        <v>75</v>
      </c>
      <c r="E53" s="281" t="s">
        <v>92</v>
      </c>
      <c r="F53" s="86" t="s">
        <v>240</v>
      </c>
      <c r="G53" s="24" t="s">
        <v>400</v>
      </c>
      <c r="H53" s="17">
        <v>79714948</v>
      </c>
      <c r="I53" s="116"/>
      <c r="J53" s="89"/>
      <c r="K53" s="19" t="s">
        <v>401</v>
      </c>
      <c r="L53" s="86">
        <v>3127480204</v>
      </c>
      <c r="M53" s="18" t="s">
        <v>402</v>
      </c>
      <c r="N53" s="24"/>
      <c r="O53" s="90"/>
      <c r="P53" s="91"/>
      <c r="Q53" s="90"/>
      <c r="R53" s="90"/>
      <c r="S53" s="90"/>
      <c r="T53" s="18" t="s">
        <v>403</v>
      </c>
      <c r="U53" s="130"/>
      <c r="V53" s="130"/>
      <c r="W53" s="130"/>
      <c r="X53" s="89"/>
      <c r="Y53" s="130" t="s">
        <v>404</v>
      </c>
      <c r="Z53" s="100" t="s">
        <v>81</v>
      </c>
      <c r="AA53" s="89"/>
      <c r="AB53" s="138">
        <v>43125</v>
      </c>
      <c r="AC53" s="138">
        <v>43125</v>
      </c>
      <c r="AD53"/>
      <c r="AE53" s="96" t="s">
        <v>381</v>
      </c>
      <c r="AF53" s="100"/>
      <c r="AG53" s="100"/>
      <c r="AH53" s="138">
        <v>43485</v>
      </c>
      <c r="AI53" s="92"/>
      <c r="AJ53" s="100"/>
      <c r="AK53" s="100"/>
      <c r="AL53" s="92">
        <f>+Tabla2[[#This Row],[FECHA 
TERMINACION ACTA DE INICIO]]+98</f>
        <v>43583</v>
      </c>
      <c r="AM53" s="100">
        <v>195</v>
      </c>
      <c r="AN53" s="155">
        <v>24921622</v>
      </c>
      <c r="AO53" s="138">
        <v>43105</v>
      </c>
      <c r="AP53" s="100">
        <v>249</v>
      </c>
      <c r="AQ53" s="155">
        <v>24921622</v>
      </c>
      <c r="AR53" s="138">
        <v>43125</v>
      </c>
      <c r="AS53" s="96" t="s">
        <v>83</v>
      </c>
      <c r="AT53" s="96" t="s">
        <v>84</v>
      </c>
      <c r="AU53" s="86" t="s">
        <v>85</v>
      </c>
      <c r="AV53" s="117">
        <v>24921622</v>
      </c>
      <c r="AW53" s="117"/>
      <c r="AX53" s="117">
        <v>2039041</v>
      </c>
      <c r="AY53" s="89"/>
      <c r="AZ53" s="89"/>
      <c r="BA53" s="117"/>
      <c r="BB53" s="89"/>
      <c r="BC53" s="89"/>
      <c r="BD53" s="313">
        <f t="shared" si="0"/>
        <v>2039041</v>
      </c>
      <c r="BE53" s="117">
        <f>+Tabla2[[#This Row],[VALOR RECURSOS FDL]]+Tabla2[[#This Row],[ADICION]]+Tabla2[[#This Row],[ADICION Nº 2  O -SALDO SIN EJECUTAR]]</f>
        <v>26960663</v>
      </c>
      <c r="BF53" s="89" t="e">
        <v>#VALUE!</v>
      </c>
      <c r="BG53" s="89"/>
      <c r="BH53" s="89"/>
      <c r="BI53" s="213" t="s">
        <v>405</v>
      </c>
      <c r="BJ53" s="89"/>
      <c r="BK53" s="89"/>
      <c r="BL53" s="214"/>
      <c r="BM53" s="91"/>
      <c r="BN53" s="216"/>
    </row>
    <row r="54" spans="1:66" s="16" customFormat="1" ht="30" hidden="1">
      <c r="A54" s="47">
        <v>2018</v>
      </c>
      <c r="B54" s="96">
        <v>52</v>
      </c>
      <c r="C54" s="99" t="s">
        <v>74</v>
      </c>
      <c r="D54" s="96" t="s">
        <v>75</v>
      </c>
      <c r="E54" s="284" t="s">
        <v>92</v>
      </c>
      <c r="F54" s="86" t="s">
        <v>406</v>
      </c>
      <c r="G54" s="24" t="s">
        <v>407</v>
      </c>
      <c r="H54" s="17">
        <v>1121855155</v>
      </c>
      <c r="I54" s="116">
        <v>2</v>
      </c>
      <c r="J54" s="89"/>
      <c r="K54" s="19" t="s">
        <v>408</v>
      </c>
      <c r="L54" s="86">
        <v>3007272448</v>
      </c>
      <c r="M54" s="18" t="s">
        <v>409</v>
      </c>
      <c r="N54" s="24" t="s">
        <v>407</v>
      </c>
      <c r="O54" s="90"/>
      <c r="P54" s="91"/>
      <c r="Q54" s="90"/>
      <c r="R54" s="90"/>
      <c r="S54" s="90"/>
      <c r="T54" s="18" t="s">
        <v>410</v>
      </c>
      <c r="U54" s="130"/>
      <c r="V54" s="130"/>
      <c r="W54" s="130"/>
      <c r="X54" s="89"/>
      <c r="Y54" s="130" t="s">
        <v>411</v>
      </c>
      <c r="Z54" s="100" t="s">
        <v>81</v>
      </c>
      <c r="AA54" s="89"/>
      <c r="AB54" s="138">
        <v>43125</v>
      </c>
      <c r="AC54" s="138">
        <v>43125</v>
      </c>
      <c r="AD54"/>
      <c r="AE54" s="96" t="s">
        <v>381</v>
      </c>
      <c r="AF54" s="100"/>
      <c r="AG54" s="100"/>
      <c r="AH54" s="138">
        <v>43485</v>
      </c>
      <c r="AI54" s="92"/>
      <c r="AJ54" s="100"/>
      <c r="AK54" s="100"/>
      <c r="AL54" s="92">
        <f>+Tabla2[[#This Row],[FECHA 
TERMINACION ACTA DE INICIO]]+98</f>
        <v>43583</v>
      </c>
      <c r="AM54" s="100">
        <v>234</v>
      </c>
      <c r="AN54" s="155">
        <v>24921622</v>
      </c>
      <c r="AO54" s="138">
        <v>43105</v>
      </c>
      <c r="AP54" s="100">
        <v>256</v>
      </c>
      <c r="AQ54" s="155">
        <v>24921622</v>
      </c>
      <c r="AR54" s="138">
        <v>43125</v>
      </c>
      <c r="AS54" s="96" t="s">
        <v>83</v>
      </c>
      <c r="AT54" s="96" t="s">
        <v>84</v>
      </c>
      <c r="AU54" s="86" t="s">
        <v>85</v>
      </c>
      <c r="AV54" s="117">
        <v>24921622</v>
      </c>
      <c r="AW54" s="117"/>
      <c r="AX54" s="117">
        <v>2039041</v>
      </c>
      <c r="AY54" s="89"/>
      <c r="AZ54" s="89"/>
      <c r="BA54" s="117"/>
      <c r="BB54" s="89"/>
      <c r="BC54" s="89"/>
      <c r="BD54" s="313">
        <f t="shared" si="0"/>
        <v>2039041</v>
      </c>
      <c r="BE54" s="117">
        <f>+Tabla2[[#This Row],[VALOR RECURSOS FDL]]+Tabla2[[#This Row],[ADICION]]+Tabla2[[#This Row],[ADICION Nº 2  O -SALDO SIN EJECUTAR]]</f>
        <v>26960663</v>
      </c>
      <c r="BF54" s="89" t="e">
        <v>#VALUE!</v>
      </c>
      <c r="BG54" s="89"/>
      <c r="BH54" s="89"/>
      <c r="BI54" s="213"/>
      <c r="BJ54" s="89"/>
      <c r="BK54" s="89"/>
      <c r="BL54" s="214"/>
      <c r="BM54" s="91"/>
      <c r="BN54" s="216"/>
    </row>
    <row r="55" spans="1:66" s="16" customFormat="1" ht="30" hidden="1">
      <c r="A55" s="47">
        <v>2018</v>
      </c>
      <c r="B55" s="96">
        <v>53</v>
      </c>
      <c r="C55" s="99" t="s">
        <v>74</v>
      </c>
      <c r="D55" s="96" t="s">
        <v>75</v>
      </c>
      <c r="E55" s="281" t="s">
        <v>76</v>
      </c>
      <c r="F55" s="86" t="s">
        <v>412</v>
      </c>
      <c r="G55" s="24" t="s">
        <v>413</v>
      </c>
      <c r="H55" s="17">
        <v>1052387303</v>
      </c>
      <c r="I55" s="116"/>
      <c r="J55" s="89"/>
      <c r="K55" s="19" t="s">
        <v>414</v>
      </c>
      <c r="L55" s="86">
        <v>3416009</v>
      </c>
      <c r="M55" s="18" t="s">
        <v>415</v>
      </c>
      <c r="N55" s="24"/>
      <c r="O55" s="90"/>
      <c r="P55" s="91"/>
      <c r="Q55" s="90"/>
      <c r="R55" s="90"/>
      <c r="S55" s="90"/>
      <c r="T55" s="18" t="s">
        <v>416</v>
      </c>
      <c r="U55" s="130"/>
      <c r="V55" s="130"/>
      <c r="W55" s="130"/>
      <c r="X55" s="89"/>
      <c r="Y55" s="130" t="s">
        <v>417</v>
      </c>
      <c r="Z55" s="100" t="s">
        <v>81</v>
      </c>
      <c r="AA55" s="89"/>
      <c r="AB55" s="138">
        <v>43125</v>
      </c>
      <c r="AC55" s="138">
        <v>43125</v>
      </c>
      <c r="AD55"/>
      <c r="AE55" s="96"/>
      <c r="AF55" s="100"/>
      <c r="AG55" s="100"/>
      <c r="AH55" s="138">
        <v>43220</v>
      </c>
      <c r="AI55" s="92"/>
      <c r="AJ55" s="100"/>
      <c r="AK55" s="100"/>
      <c r="AL55" s="92">
        <f>+Tabla2[[#This Row],[FECHA 
TERMINACION ACTA DE INICIO]]+98</f>
        <v>43318</v>
      </c>
      <c r="AM55" s="100">
        <v>238</v>
      </c>
      <c r="AN55" s="155">
        <v>55858803</v>
      </c>
      <c r="AO55" s="138">
        <v>43105</v>
      </c>
      <c r="AP55" s="100">
        <v>252</v>
      </c>
      <c r="AQ55" s="155">
        <v>55858803</v>
      </c>
      <c r="AR55" s="138">
        <v>43125</v>
      </c>
      <c r="AS55" s="96" t="s">
        <v>83</v>
      </c>
      <c r="AT55" s="96" t="s">
        <v>84</v>
      </c>
      <c r="AU55" s="86" t="s">
        <v>85</v>
      </c>
      <c r="AV55" s="117">
        <v>55858803</v>
      </c>
      <c r="AW55" s="117"/>
      <c r="AX55" s="117"/>
      <c r="AY55" s="89"/>
      <c r="AZ55" s="89"/>
      <c r="BA55" s="117"/>
      <c r="BB55" s="89"/>
      <c r="BC55" s="89"/>
      <c r="BD55" s="313">
        <f t="shared" si="0"/>
        <v>0</v>
      </c>
      <c r="BE55" s="117">
        <f>+Tabla2[[#This Row],[VALOR RECURSOS FDL]]+Tabla2[[#This Row],[ADICION]]+Tabla2[[#This Row],[ADICION Nº 2  O -SALDO SIN EJECUTAR]]</f>
        <v>55858803</v>
      </c>
      <c r="BF55" s="89" t="e">
        <v>#VALUE!</v>
      </c>
      <c r="BG55" s="89"/>
      <c r="BH55" s="89"/>
      <c r="BI55" s="213"/>
      <c r="BJ55" s="89"/>
      <c r="BK55" s="89"/>
      <c r="BL55" s="214"/>
      <c r="BM55" s="91"/>
      <c r="BN55" s="216"/>
    </row>
    <row r="56" spans="1:66" s="16" customFormat="1" ht="30" hidden="1">
      <c r="A56" s="47">
        <v>2018</v>
      </c>
      <c r="B56" s="96">
        <v>54</v>
      </c>
      <c r="C56" s="99" t="s">
        <v>74</v>
      </c>
      <c r="D56" s="96" t="s">
        <v>75</v>
      </c>
      <c r="E56" s="284" t="s">
        <v>92</v>
      </c>
      <c r="F56" s="86" t="s">
        <v>418</v>
      </c>
      <c r="G56" s="24" t="s">
        <v>419</v>
      </c>
      <c r="H56" s="113">
        <v>51879946</v>
      </c>
      <c r="I56" s="116"/>
      <c r="J56" s="89"/>
      <c r="K56" s="19" t="s">
        <v>420</v>
      </c>
      <c r="L56" s="86">
        <v>2845022</v>
      </c>
      <c r="M56" s="18" t="s">
        <v>421</v>
      </c>
      <c r="N56" s="24"/>
      <c r="O56" s="90"/>
      <c r="P56" s="91"/>
      <c r="Q56" s="90"/>
      <c r="R56" s="90"/>
      <c r="S56" s="90"/>
      <c r="T56" s="18" t="s">
        <v>422</v>
      </c>
      <c r="U56" s="130"/>
      <c r="V56" s="130"/>
      <c r="W56" s="130"/>
      <c r="X56" s="89"/>
      <c r="Y56" s="130" t="s">
        <v>423</v>
      </c>
      <c r="Z56" s="100" t="s">
        <v>81</v>
      </c>
      <c r="AA56" s="89"/>
      <c r="AB56" s="138">
        <v>43125</v>
      </c>
      <c r="AC56" s="138" t="s">
        <v>424</v>
      </c>
      <c r="AD56"/>
      <c r="AE56" s="96" t="s">
        <v>381</v>
      </c>
      <c r="AF56" s="100"/>
      <c r="AG56" s="100"/>
      <c r="AH56" s="138">
        <v>43485</v>
      </c>
      <c r="AI56" s="92"/>
      <c r="AJ56" s="100"/>
      <c r="AK56" s="100"/>
      <c r="AL56" s="92">
        <f>+Tabla2[[#This Row],[FECHA 
TERMINACION ACTA DE INICIO]]+98</f>
        <v>43583</v>
      </c>
      <c r="AM56" s="100">
        <v>220</v>
      </c>
      <c r="AN56" s="155">
        <v>24921622</v>
      </c>
      <c r="AO56" s="138">
        <v>43105</v>
      </c>
      <c r="AP56" s="100">
        <v>257</v>
      </c>
      <c r="AQ56" s="155">
        <v>24921622</v>
      </c>
      <c r="AR56" s="138">
        <v>43125</v>
      </c>
      <c r="AS56" s="96" t="s">
        <v>83</v>
      </c>
      <c r="AT56" s="96" t="s">
        <v>84</v>
      </c>
      <c r="AU56" s="86" t="s">
        <v>85</v>
      </c>
      <c r="AV56" s="117">
        <v>24921622</v>
      </c>
      <c r="AW56" s="117"/>
      <c r="AX56" s="117">
        <v>2039041</v>
      </c>
      <c r="AY56" s="89"/>
      <c r="AZ56" s="89"/>
      <c r="BA56" s="117"/>
      <c r="BB56" s="89"/>
      <c r="BC56" s="89"/>
      <c r="BD56" s="313">
        <f t="shared" si="0"/>
        <v>2039041</v>
      </c>
      <c r="BE56" s="117">
        <f>+Tabla2[[#This Row],[VALOR RECURSOS FDL]]+Tabla2[[#This Row],[ADICION]]+Tabla2[[#This Row],[ADICION Nº 2  O -SALDO SIN EJECUTAR]]</f>
        <v>26960663</v>
      </c>
      <c r="BF56" s="89" t="e">
        <v>#VALUE!</v>
      </c>
      <c r="BG56" s="89"/>
      <c r="BH56" s="89"/>
      <c r="BI56" s="213"/>
      <c r="BJ56" s="89"/>
      <c r="BK56" s="89"/>
      <c r="BL56" s="214"/>
      <c r="BM56" s="91"/>
      <c r="BN56" s="216"/>
    </row>
    <row r="57" spans="1:66" s="16" customFormat="1" ht="30" hidden="1">
      <c r="A57" s="47">
        <v>2018</v>
      </c>
      <c r="B57" s="96">
        <v>55</v>
      </c>
      <c r="C57" s="99" t="s">
        <v>74</v>
      </c>
      <c r="D57" s="96" t="s">
        <v>75</v>
      </c>
      <c r="E57" s="281" t="s">
        <v>76</v>
      </c>
      <c r="F57" s="86" t="s">
        <v>412</v>
      </c>
      <c r="G57" s="24" t="s">
        <v>425</v>
      </c>
      <c r="H57" s="113">
        <v>80056009</v>
      </c>
      <c r="I57" s="116"/>
      <c r="J57" s="89"/>
      <c r="K57" s="19" t="s">
        <v>426</v>
      </c>
      <c r="L57" s="86">
        <v>4649859</v>
      </c>
      <c r="M57" s="18" t="s">
        <v>427</v>
      </c>
      <c r="N57" s="24"/>
      <c r="O57" s="90"/>
      <c r="P57" s="91"/>
      <c r="Q57" s="90"/>
      <c r="R57" s="90"/>
      <c r="S57" s="90"/>
      <c r="T57" s="18" t="s">
        <v>428</v>
      </c>
      <c r="U57" s="130"/>
      <c r="V57" s="130"/>
      <c r="W57" s="130"/>
      <c r="X57" s="89"/>
      <c r="Y57" s="130" t="s">
        <v>429</v>
      </c>
      <c r="Z57" s="100" t="s">
        <v>81</v>
      </c>
      <c r="AA57" s="89"/>
      <c r="AB57" s="138">
        <v>43125</v>
      </c>
      <c r="AC57" s="138">
        <v>43125</v>
      </c>
      <c r="AD57"/>
      <c r="AE57" s="96"/>
      <c r="AF57" s="100"/>
      <c r="AG57" s="100"/>
      <c r="AH57" s="138">
        <v>43124</v>
      </c>
      <c r="AI57" s="92"/>
      <c r="AJ57" s="100"/>
      <c r="AK57" s="100"/>
      <c r="AL57" s="92">
        <f>+Tabla2[[#This Row],[FECHA 
TERMINACION ACTA DE INICIO]]+98</f>
        <v>43222</v>
      </c>
      <c r="AM57" s="100">
        <v>237</v>
      </c>
      <c r="AN57" s="155">
        <v>55858803</v>
      </c>
      <c r="AO57" s="138">
        <v>43105</v>
      </c>
      <c r="AP57" s="100">
        <v>250</v>
      </c>
      <c r="AQ57" s="155">
        <v>55858803</v>
      </c>
      <c r="AR57" s="138">
        <v>43125</v>
      </c>
      <c r="AS57" s="96" t="s">
        <v>83</v>
      </c>
      <c r="AT57" s="96" t="s">
        <v>84</v>
      </c>
      <c r="AU57" s="86" t="s">
        <v>85</v>
      </c>
      <c r="AV57" s="117">
        <v>55858803</v>
      </c>
      <c r="AW57" s="117"/>
      <c r="AX57" s="117"/>
      <c r="AY57" s="89"/>
      <c r="AZ57" s="89"/>
      <c r="BA57" s="117"/>
      <c r="BB57" s="89"/>
      <c r="BC57" s="89"/>
      <c r="BD57" s="313">
        <f t="shared" si="0"/>
        <v>0</v>
      </c>
      <c r="BE57" s="117">
        <f>+Tabla2[[#This Row],[VALOR RECURSOS FDL]]+Tabla2[[#This Row],[ADICION]]+Tabla2[[#This Row],[ADICION Nº 2  O -SALDO SIN EJECUTAR]]</f>
        <v>55858803</v>
      </c>
      <c r="BF57" s="89" t="e">
        <v>#VALUE!</v>
      </c>
      <c r="BG57" s="89"/>
      <c r="BH57" s="89"/>
      <c r="BI57" s="213"/>
      <c r="BJ57" s="89"/>
      <c r="BK57" s="89"/>
      <c r="BL57" s="214"/>
      <c r="BM57" s="91"/>
      <c r="BN57" s="216"/>
    </row>
    <row r="58" spans="1:66" s="16" customFormat="1" ht="30" hidden="1">
      <c r="A58" s="47">
        <v>2018</v>
      </c>
      <c r="B58" s="96">
        <v>56</v>
      </c>
      <c r="C58" s="99" t="s">
        <v>74</v>
      </c>
      <c r="D58" s="96" t="s">
        <v>75</v>
      </c>
      <c r="E58" s="284" t="s">
        <v>76</v>
      </c>
      <c r="F58" s="86" t="s">
        <v>430</v>
      </c>
      <c r="G58" s="24" t="s">
        <v>431</v>
      </c>
      <c r="H58" s="17">
        <v>1057573297</v>
      </c>
      <c r="I58" s="96">
        <v>7</v>
      </c>
      <c r="J58" s="89"/>
      <c r="K58" s="19" t="s">
        <v>432</v>
      </c>
      <c r="L58" s="86">
        <v>3202046875</v>
      </c>
      <c r="M58" s="18" t="s">
        <v>433</v>
      </c>
      <c r="N58" s="109" t="s">
        <v>431</v>
      </c>
      <c r="O58" s="90"/>
      <c r="P58" s="91"/>
      <c r="Q58" s="90"/>
      <c r="R58" s="90"/>
      <c r="S58" s="90"/>
      <c r="T58" s="18" t="s">
        <v>434</v>
      </c>
      <c r="U58" s="130"/>
      <c r="V58" s="130"/>
      <c r="W58" s="130"/>
      <c r="X58" s="89"/>
      <c r="Y58" s="130" t="s">
        <v>435</v>
      </c>
      <c r="Z58" s="100" t="s">
        <v>81</v>
      </c>
      <c r="AA58" s="89"/>
      <c r="AB58" s="138">
        <v>43125</v>
      </c>
      <c r="AC58" s="138">
        <v>43125</v>
      </c>
      <c r="AD58"/>
      <c r="AE58" s="96" t="s">
        <v>381</v>
      </c>
      <c r="AF58" s="100"/>
      <c r="AG58" s="100"/>
      <c r="AH58" s="138">
        <v>43485</v>
      </c>
      <c r="AI58" s="92"/>
      <c r="AJ58" s="100"/>
      <c r="AK58" s="100"/>
      <c r="AL58" s="92">
        <f>+Tabla2[[#This Row],[FECHA 
TERMINACION ACTA DE INICIO]]+98</f>
        <v>43583</v>
      </c>
      <c r="AM58" s="100">
        <v>263</v>
      </c>
      <c r="AN58" s="155">
        <v>49843244</v>
      </c>
      <c r="AO58" s="138">
        <v>43111</v>
      </c>
      <c r="AP58" s="100">
        <v>253</v>
      </c>
      <c r="AQ58" s="155">
        <v>49843244</v>
      </c>
      <c r="AR58" s="138">
        <v>43125</v>
      </c>
      <c r="AS58" s="96" t="s">
        <v>83</v>
      </c>
      <c r="AT58" s="96" t="s">
        <v>84</v>
      </c>
      <c r="AU58" s="86" t="s">
        <v>85</v>
      </c>
      <c r="AV58" s="117">
        <v>49843244</v>
      </c>
      <c r="AW58" s="117"/>
      <c r="AX58" s="117">
        <v>4078083</v>
      </c>
      <c r="AY58" s="89"/>
      <c r="AZ58" s="89"/>
      <c r="BA58" s="117"/>
      <c r="BB58" s="89"/>
      <c r="BC58" s="89"/>
      <c r="BD58" s="313">
        <f t="shared" si="0"/>
        <v>4078083</v>
      </c>
      <c r="BE58" s="117">
        <f>+Tabla2[[#This Row],[VALOR RECURSOS FDL]]+Tabla2[[#This Row],[ADICION]]+Tabla2[[#This Row],[ADICION Nº 2  O -SALDO SIN EJECUTAR]]</f>
        <v>53921327</v>
      </c>
      <c r="BF58" s="89" t="e">
        <v>#VALUE!</v>
      </c>
      <c r="BG58" s="89"/>
      <c r="BH58" s="89"/>
      <c r="BI58" s="213"/>
      <c r="BJ58" s="89"/>
      <c r="BK58" s="89"/>
      <c r="BL58" s="214"/>
      <c r="BM58" s="91"/>
      <c r="BN58" s="216"/>
    </row>
    <row r="59" spans="1:66" s="16" customFormat="1" ht="30" hidden="1">
      <c r="A59" s="47">
        <v>2018</v>
      </c>
      <c r="B59" s="96">
        <v>57</v>
      </c>
      <c r="C59" s="99" t="s">
        <v>74</v>
      </c>
      <c r="D59" s="96" t="s">
        <v>75</v>
      </c>
      <c r="E59" s="281" t="s">
        <v>76</v>
      </c>
      <c r="F59" s="106" t="s">
        <v>151</v>
      </c>
      <c r="G59" s="24" t="s">
        <v>436</v>
      </c>
      <c r="H59" s="17">
        <v>1022973767</v>
      </c>
      <c r="I59" s="116"/>
      <c r="J59" s="89"/>
      <c r="K59" s="19" t="s">
        <v>437</v>
      </c>
      <c r="L59" s="86">
        <v>3132285181</v>
      </c>
      <c r="M59" s="18" t="s">
        <v>438</v>
      </c>
      <c r="N59" s="24"/>
      <c r="O59" s="90"/>
      <c r="P59" s="91"/>
      <c r="Q59" s="90"/>
      <c r="R59" s="90"/>
      <c r="S59" s="90"/>
      <c r="T59" s="18" t="s">
        <v>439</v>
      </c>
      <c r="U59" s="130"/>
      <c r="V59" s="130"/>
      <c r="W59" s="130"/>
      <c r="X59" s="89"/>
      <c r="Y59" s="130" t="s">
        <v>440</v>
      </c>
      <c r="Z59" s="100" t="s">
        <v>81</v>
      </c>
      <c r="AA59" s="89"/>
      <c r="AB59" s="138">
        <v>43126</v>
      </c>
      <c r="AC59" s="138">
        <v>43126</v>
      </c>
      <c r="AD59"/>
      <c r="AE59" s="96" t="s">
        <v>441</v>
      </c>
      <c r="AF59" s="100"/>
      <c r="AG59" s="100"/>
      <c r="AH59" s="138">
        <v>43485</v>
      </c>
      <c r="AI59" s="92"/>
      <c r="AJ59" s="100"/>
      <c r="AK59" s="100"/>
      <c r="AL59" s="92">
        <f>+Tabla2[[#This Row],[FECHA 
TERMINACION ACTA DE INICIO]]+98</f>
        <v>43583</v>
      </c>
      <c r="AM59" s="100">
        <v>253</v>
      </c>
      <c r="AN59" s="155">
        <v>52421336</v>
      </c>
      <c r="AO59" s="138">
        <v>43105</v>
      </c>
      <c r="AP59" s="100">
        <v>259</v>
      </c>
      <c r="AQ59" s="155">
        <v>52421336</v>
      </c>
      <c r="AR59" s="138">
        <v>43126</v>
      </c>
      <c r="AS59" s="96" t="s">
        <v>83</v>
      </c>
      <c r="AT59" s="96" t="s">
        <v>84</v>
      </c>
      <c r="AU59" s="86" t="s">
        <v>85</v>
      </c>
      <c r="AV59" s="117">
        <v>52421336</v>
      </c>
      <c r="AW59" s="117"/>
      <c r="AX59" s="117">
        <v>4130165</v>
      </c>
      <c r="AY59" s="89"/>
      <c r="AZ59" s="89"/>
      <c r="BA59" s="117"/>
      <c r="BB59" s="89"/>
      <c r="BC59" s="89"/>
      <c r="BD59" s="313">
        <f t="shared" si="0"/>
        <v>4130165</v>
      </c>
      <c r="BE59" s="117">
        <f>+Tabla2[[#This Row],[VALOR RECURSOS FDL]]+Tabla2[[#This Row],[ADICION]]+Tabla2[[#This Row],[ADICION Nº 2  O -SALDO SIN EJECUTAR]]</f>
        <v>56551501</v>
      </c>
      <c r="BF59" s="89" t="e">
        <v>#VALUE!</v>
      </c>
      <c r="BG59" s="89"/>
      <c r="BH59" s="89"/>
      <c r="BI59" s="213" t="s">
        <v>442</v>
      </c>
      <c r="BJ59" s="89"/>
      <c r="BK59" s="89"/>
      <c r="BL59" s="214"/>
      <c r="BM59" s="91"/>
      <c r="BN59" s="216"/>
    </row>
    <row r="60" spans="1:66" s="16" customFormat="1" ht="30" hidden="1">
      <c r="A60" s="47">
        <v>2018</v>
      </c>
      <c r="B60" s="96">
        <v>58</v>
      </c>
      <c r="C60" s="99" t="s">
        <v>74</v>
      </c>
      <c r="D60" s="96" t="s">
        <v>75</v>
      </c>
      <c r="E60" s="284" t="s">
        <v>76</v>
      </c>
      <c r="F60" s="86" t="s">
        <v>443</v>
      </c>
      <c r="G60" s="24" t="s">
        <v>444</v>
      </c>
      <c r="H60" s="17">
        <v>1026580236</v>
      </c>
      <c r="I60" s="116"/>
      <c r="J60" s="89"/>
      <c r="K60" s="19" t="s">
        <v>445</v>
      </c>
      <c r="L60" s="86">
        <v>3168276066</v>
      </c>
      <c r="M60" s="18" t="s">
        <v>446</v>
      </c>
      <c r="N60" s="24"/>
      <c r="O60" s="90"/>
      <c r="P60" s="91"/>
      <c r="Q60" s="90"/>
      <c r="R60" s="90"/>
      <c r="S60" s="90"/>
      <c r="T60" s="18" t="s">
        <v>447</v>
      </c>
      <c r="U60" s="130"/>
      <c r="V60" s="130"/>
      <c r="W60" s="130"/>
      <c r="X60" s="89"/>
      <c r="Y60" s="130" t="s">
        <v>448</v>
      </c>
      <c r="Z60" s="100" t="s">
        <v>81</v>
      </c>
      <c r="AA60" s="89"/>
      <c r="AB60" s="138">
        <v>43126</v>
      </c>
      <c r="AC60" s="138">
        <v>43126</v>
      </c>
      <c r="AD60"/>
      <c r="AE60" s="96"/>
      <c r="AF60" s="100"/>
      <c r="AG60" s="100"/>
      <c r="AH60" s="138">
        <v>43459</v>
      </c>
      <c r="AI60" s="92"/>
      <c r="AJ60" s="100"/>
      <c r="AK60" s="100"/>
      <c r="AL60" s="92">
        <f>+Tabla2[[#This Row],[FECHA 
TERMINACION ACTA DE INICIO]]+98</f>
        <v>43557</v>
      </c>
      <c r="AM60" s="100">
        <v>259</v>
      </c>
      <c r="AN60" s="155">
        <v>46405777</v>
      </c>
      <c r="AO60" s="138">
        <v>43109</v>
      </c>
      <c r="AP60" s="100">
        <v>254</v>
      </c>
      <c r="AQ60" s="155">
        <v>46405777</v>
      </c>
      <c r="AR60" s="138">
        <v>43125</v>
      </c>
      <c r="AS60" s="96" t="s">
        <v>83</v>
      </c>
      <c r="AT60" s="96" t="s">
        <v>84</v>
      </c>
      <c r="AU60" s="86" t="s">
        <v>85</v>
      </c>
      <c r="AV60" s="117">
        <v>46405777</v>
      </c>
      <c r="AW60" s="117"/>
      <c r="AX60" s="117"/>
      <c r="AY60" s="89"/>
      <c r="AZ60" s="89"/>
      <c r="BA60" s="117"/>
      <c r="BB60" s="89"/>
      <c r="BC60" s="89"/>
      <c r="BD60" s="313">
        <f t="shared" si="0"/>
        <v>0</v>
      </c>
      <c r="BE60" s="117">
        <f>+Tabla2[[#This Row],[VALOR RECURSOS FDL]]+Tabla2[[#This Row],[ADICION]]+Tabla2[[#This Row],[ADICION Nº 2  O -SALDO SIN EJECUTAR]]</f>
        <v>46405777</v>
      </c>
      <c r="BF60" s="89" t="e">
        <v>#VALUE!</v>
      </c>
      <c r="BG60" s="89"/>
      <c r="BH60" s="89"/>
      <c r="BI60" s="213"/>
      <c r="BJ60" s="89"/>
      <c r="BK60" s="89"/>
      <c r="BL60" s="214"/>
      <c r="BM60" s="91"/>
      <c r="BN60" s="216"/>
    </row>
    <row r="61" spans="1:66" s="16" customFormat="1" ht="30" hidden="1">
      <c r="A61" s="47">
        <v>2018</v>
      </c>
      <c r="B61" s="96">
        <v>59</v>
      </c>
      <c r="C61" s="99" t="s">
        <v>74</v>
      </c>
      <c r="D61" s="96" t="s">
        <v>75</v>
      </c>
      <c r="E61" s="281" t="s">
        <v>76</v>
      </c>
      <c r="F61" s="86" t="s">
        <v>449</v>
      </c>
      <c r="G61" s="24" t="s">
        <v>450</v>
      </c>
      <c r="H61" s="17">
        <v>33375298</v>
      </c>
      <c r="I61" s="116"/>
      <c r="J61" s="89"/>
      <c r="K61" s="19" t="s">
        <v>451</v>
      </c>
      <c r="L61" s="86">
        <v>3013707007</v>
      </c>
      <c r="M61" s="18" t="s">
        <v>452</v>
      </c>
      <c r="N61" s="24"/>
      <c r="O61" s="90"/>
      <c r="P61" s="91"/>
      <c r="Q61" s="90"/>
      <c r="R61" s="90"/>
      <c r="S61" s="90"/>
      <c r="T61" s="18" t="s">
        <v>453</v>
      </c>
      <c r="U61" s="130"/>
      <c r="V61" s="130"/>
      <c r="W61" s="130"/>
      <c r="X61" s="89"/>
      <c r="Y61" s="130" t="s">
        <v>454</v>
      </c>
      <c r="Z61" s="100" t="s">
        <v>81</v>
      </c>
      <c r="AA61" s="89"/>
      <c r="AB61" s="138">
        <v>43126</v>
      </c>
      <c r="AC61" s="138">
        <v>43126</v>
      </c>
      <c r="AD61"/>
      <c r="AE61" s="96"/>
      <c r="AF61" s="100"/>
      <c r="AG61" s="100"/>
      <c r="AH61" s="138">
        <v>43459</v>
      </c>
      <c r="AI61" s="92"/>
      <c r="AJ61" s="100"/>
      <c r="AK61" s="100"/>
      <c r="AL61" s="92">
        <f>+Tabla2[[#This Row],[FECHA 
TERMINACION ACTA DE INICIO]]+98</f>
        <v>43557</v>
      </c>
      <c r="AM61" s="100">
        <v>281</v>
      </c>
      <c r="AN61" s="155">
        <v>74800000</v>
      </c>
      <c r="AO61" s="138">
        <v>43126</v>
      </c>
      <c r="AP61" s="100">
        <v>258</v>
      </c>
      <c r="AQ61" s="155">
        <v>74800000</v>
      </c>
      <c r="AR61" s="138">
        <v>43126</v>
      </c>
      <c r="AS61" s="178" t="s">
        <v>455</v>
      </c>
      <c r="AT61" s="96" t="s">
        <v>84</v>
      </c>
      <c r="AU61" s="86" t="s">
        <v>456</v>
      </c>
      <c r="AV61" s="117">
        <v>74800000</v>
      </c>
      <c r="AW61" s="117"/>
      <c r="AX61" s="117"/>
      <c r="AY61" s="89"/>
      <c r="AZ61" s="89"/>
      <c r="BA61" s="117"/>
      <c r="BB61" s="89"/>
      <c r="BC61" s="89"/>
      <c r="BD61" s="313">
        <f t="shared" si="0"/>
        <v>0</v>
      </c>
      <c r="BE61" s="117">
        <f>+Tabla2[[#This Row],[VALOR RECURSOS FDL]]+Tabla2[[#This Row],[ADICION]]+Tabla2[[#This Row],[ADICION Nº 2  O -SALDO SIN EJECUTAR]]</f>
        <v>74800000</v>
      </c>
      <c r="BF61" s="89" t="e">
        <v>#VALUE!</v>
      </c>
      <c r="BG61" s="89"/>
      <c r="BH61" s="89"/>
      <c r="BI61" s="213"/>
      <c r="BJ61" s="89"/>
      <c r="BK61" s="89"/>
      <c r="BL61" s="214"/>
      <c r="BM61" s="91"/>
      <c r="BN61" s="216"/>
    </row>
    <row r="62" spans="1:66" s="16" customFormat="1" ht="30" hidden="1">
      <c r="A62" s="47">
        <v>2018</v>
      </c>
      <c r="B62" s="96">
        <v>60</v>
      </c>
      <c r="C62" s="99" t="s">
        <v>74</v>
      </c>
      <c r="D62" s="96" t="s">
        <v>75</v>
      </c>
      <c r="E62" s="284" t="s">
        <v>76</v>
      </c>
      <c r="F62" s="106" t="s">
        <v>457</v>
      </c>
      <c r="G62" s="24" t="s">
        <v>458</v>
      </c>
      <c r="H62" s="17">
        <v>1024550710</v>
      </c>
      <c r="I62" s="116"/>
      <c r="J62" s="89"/>
      <c r="K62" s="19" t="s">
        <v>459</v>
      </c>
      <c r="L62" s="86">
        <v>3125887020</v>
      </c>
      <c r="M62" s="18" t="s">
        <v>460</v>
      </c>
      <c r="N62" s="24"/>
      <c r="O62" s="90"/>
      <c r="P62" s="91"/>
      <c r="Q62" s="90"/>
      <c r="R62" s="90"/>
      <c r="S62" s="90"/>
      <c r="T62" s="18" t="s">
        <v>461</v>
      </c>
      <c r="U62" s="130"/>
      <c r="V62" s="130"/>
      <c r="W62" s="130"/>
      <c r="X62" s="89"/>
      <c r="Y62" s="130" t="s">
        <v>462</v>
      </c>
      <c r="Z62" s="100" t="s">
        <v>81</v>
      </c>
      <c r="AA62" s="89"/>
      <c r="AB62" s="138">
        <v>43126</v>
      </c>
      <c r="AC62" s="138">
        <v>43129</v>
      </c>
      <c r="AD62"/>
      <c r="AE62" s="96"/>
      <c r="AF62" s="100"/>
      <c r="AG62" s="100"/>
      <c r="AH62" s="138">
        <v>43462</v>
      </c>
      <c r="AI62" s="92"/>
      <c r="AJ62" s="100"/>
      <c r="AK62" s="100"/>
      <c r="AL62" s="92">
        <f>+Tabla2[[#This Row],[FECHA 
TERMINACION ACTA DE INICIO]]+98</f>
        <v>43560</v>
      </c>
      <c r="AM62" s="100">
        <v>283</v>
      </c>
      <c r="AN62" s="155">
        <v>46405777</v>
      </c>
      <c r="AO62" s="138">
        <v>43126</v>
      </c>
      <c r="AP62" s="100">
        <v>260</v>
      </c>
      <c r="AQ62" s="155">
        <v>46405777</v>
      </c>
      <c r="AR62" s="138">
        <v>43126</v>
      </c>
      <c r="AS62" s="96" t="s">
        <v>83</v>
      </c>
      <c r="AT62" s="96" t="s">
        <v>84</v>
      </c>
      <c r="AU62" s="86" t="s">
        <v>85</v>
      </c>
      <c r="AV62" s="117">
        <v>46405777</v>
      </c>
      <c r="AW62" s="117"/>
      <c r="AX62" s="117"/>
      <c r="AY62" s="89"/>
      <c r="AZ62" s="89"/>
      <c r="BA62" s="117"/>
      <c r="BB62" s="89"/>
      <c r="BC62" s="89"/>
      <c r="BD62" s="313">
        <f t="shared" si="0"/>
        <v>0</v>
      </c>
      <c r="BE62" s="117">
        <f>+Tabla2[[#This Row],[VALOR RECURSOS FDL]]+Tabla2[[#This Row],[ADICION]]+Tabla2[[#This Row],[ADICION Nº 2  O -SALDO SIN EJECUTAR]]</f>
        <v>46405777</v>
      </c>
      <c r="BF62" s="89" t="e">
        <v>#VALUE!</v>
      </c>
      <c r="BG62" s="89"/>
      <c r="BH62" s="89"/>
      <c r="BI62" s="213" t="s">
        <v>463</v>
      </c>
      <c r="BJ62" s="89"/>
      <c r="BK62" s="89"/>
      <c r="BL62" s="214"/>
      <c r="BM62" s="91"/>
      <c r="BN62" s="216"/>
    </row>
    <row r="63" spans="1:66" s="16" customFormat="1" ht="30" hidden="1">
      <c r="A63" s="47">
        <v>2018</v>
      </c>
      <c r="B63" s="96">
        <v>61</v>
      </c>
      <c r="C63" s="99" t="s">
        <v>74</v>
      </c>
      <c r="D63" s="96" t="s">
        <v>75</v>
      </c>
      <c r="E63" s="281" t="s">
        <v>92</v>
      </c>
      <c r="F63" s="86" t="s">
        <v>464</v>
      </c>
      <c r="G63" s="24" t="s">
        <v>465</v>
      </c>
      <c r="H63" s="17">
        <v>79798858</v>
      </c>
      <c r="I63" s="116"/>
      <c r="J63" s="89"/>
      <c r="K63" s="19" t="s">
        <v>466</v>
      </c>
      <c r="L63" s="86">
        <v>3114960676</v>
      </c>
      <c r="M63" s="18" t="s">
        <v>467</v>
      </c>
      <c r="N63" s="24"/>
      <c r="O63" s="90"/>
      <c r="P63" s="91"/>
      <c r="Q63" s="90"/>
      <c r="R63" s="90"/>
      <c r="S63" s="90"/>
      <c r="T63" s="18" t="s">
        <v>468</v>
      </c>
      <c r="U63" s="130"/>
      <c r="V63" s="130"/>
      <c r="W63" s="130"/>
      <c r="X63" s="89"/>
      <c r="Y63" s="130" t="s">
        <v>469</v>
      </c>
      <c r="Z63" s="100" t="s">
        <v>470</v>
      </c>
      <c r="AA63" s="89"/>
      <c r="AB63" s="138">
        <v>43126</v>
      </c>
      <c r="AC63" s="138">
        <v>43129</v>
      </c>
      <c r="AD63"/>
      <c r="AE63" s="96" t="s">
        <v>471</v>
      </c>
      <c r="AF63" s="100"/>
      <c r="AG63" s="100"/>
      <c r="AH63" s="138">
        <v>43362</v>
      </c>
      <c r="AI63" s="92"/>
      <c r="AJ63" s="100"/>
      <c r="AK63" s="100"/>
      <c r="AL63" s="92">
        <f>+Tabla2[[#This Row],[FECHA 
TERMINACION ACTA DE INICIO]]+98</f>
        <v>43460</v>
      </c>
      <c r="AM63" s="100">
        <v>285</v>
      </c>
      <c r="AN63" s="155">
        <v>11328010</v>
      </c>
      <c r="AO63" s="138">
        <v>43126</v>
      </c>
      <c r="AP63" s="100">
        <v>263</v>
      </c>
      <c r="AQ63" s="155">
        <v>11328010</v>
      </c>
      <c r="AR63" s="138">
        <v>43126</v>
      </c>
      <c r="AS63" s="96" t="s">
        <v>83</v>
      </c>
      <c r="AT63" s="96" t="s">
        <v>84</v>
      </c>
      <c r="AU63" s="86" t="s">
        <v>85</v>
      </c>
      <c r="AV63" s="117">
        <v>11328010</v>
      </c>
      <c r="AW63" s="117"/>
      <c r="AX63" s="117">
        <v>5664000</v>
      </c>
      <c r="AY63" s="89"/>
      <c r="AZ63" s="89"/>
      <c r="BA63" s="117"/>
      <c r="BB63" s="89"/>
      <c r="BC63" s="89"/>
      <c r="BD63" s="313">
        <f t="shared" si="0"/>
        <v>5664000</v>
      </c>
      <c r="BE63" s="117">
        <f>+Tabla2[[#This Row],[VALOR RECURSOS FDL]]+Tabla2[[#This Row],[ADICION]]+Tabla2[[#This Row],[ADICION Nº 2  O -SALDO SIN EJECUTAR]]</f>
        <v>16992010</v>
      </c>
      <c r="BF63" s="89" t="e">
        <v>#VALUE!</v>
      </c>
      <c r="BG63" s="89"/>
      <c r="BH63" s="89"/>
      <c r="BI63" s="213"/>
      <c r="BJ63" s="89"/>
      <c r="BK63" s="89"/>
      <c r="BL63" s="214"/>
      <c r="BM63" s="91"/>
      <c r="BN63" s="216"/>
    </row>
    <row r="64" spans="1:66" s="16" customFormat="1" ht="30" hidden="1">
      <c r="A64" s="47">
        <v>2018</v>
      </c>
      <c r="B64" s="96">
        <v>62</v>
      </c>
      <c r="C64" s="99" t="s">
        <v>74</v>
      </c>
      <c r="D64" s="96" t="s">
        <v>75</v>
      </c>
      <c r="E64" s="284" t="s">
        <v>76</v>
      </c>
      <c r="F64" s="86" t="s">
        <v>472</v>
      </c>
      <c r="G64" s="24" t="s">
        <v>473</v>
      </c>
      <c r="H64" s="17">
        <v>1121834435</v>
      </c>
      <c r="I64" s="116"/>
      <c r="J64" s="89"/>
      <c r="K64" s="19" t="s">
        <v>474</v>
      </c>
      <c r="L64" s="86">
        <v>3115278293</v>
      </c>
      <c r="M64" s="18" t="s">
        <v>475</v>
      </c>
      <c r="N64" s="24"/>
      <c r="O64" s="90"/>
      <c r="P64" s="91"/>
      <c r="Q64" s="90"/>
      <c r="R64" s="90"/>
      <c r="S64" s="90"/>
      <c r="T64" s="18" t="s">
        <v>476</v>
      </c>
      <c r="U64" s="130"/>
      <c r="V64" s="130"/>
      <c r="W64" s="130"/>
      <c r="X64" s="89"/>
      <c r="Y64" s="130" t="s">
        <v>477</v>
      </c>
      <c r="Z64" s="100" t="s">
        <v>81</v>
      </c>
      <c r="AA64" s="89"/>
      <c r="AB64" s="138">
        <v>43126</v>
      </c>
      <c r="AC64" s="138">
        <v>43129</v>
      </c>
      <c r="AD64"/>
      <c r="AE64" s="96" t="s">
        <v>478</v>
      </c>
      <c r="AF64" s="100"/>
      <c r="AG64" s="100"/>
      <c r="AH64" s="138">
        <v>43485</v>
      </c>
      <c r="AI64" s="92"/>
      <c r="AJ64" s="100"/>
      <c r="AK64" s="100"/>
      <c r="AL64" s="92">
        <f>+Tabla2[[#This Row],[FECHA 
TERMINACION ACTA DE INICIO]]+98</f>
        <v>43583</v>
      </c>
      <c r="AM64" s="100">
        <v>287</v>
      </c>
      <c r="AN64" s="155">
        <v>46405777</v>
      </c>
      <c r="AO64" s="138">
        <v>43126</v>
      </c>
      <c r="AP64" s="100">
        <v>261</v>
      </c>
      <c r="AQ64" s="155">
        <v>46405777</v>
      </c>
      <c r="AR64" s="138">
        <v>43126</v>
      </c>
      <c r="AS64" s="178" t="s">
        <v>479</v>
      </c>
      <c r="AT64" s="96" t="s">
        <v>84</v>
      </c>
      <c r="AU64" s="86" t="s">
        <v>480</v>
      </c>
      <c r="AV64" s="117">
        <v>46405777</v>
      </c>
      <c r="AW64" s="117"/>
      <c r="AX64" s="117">
        <v>3234342</v>
      </c>
      <c r="AY64" s="89"/>
      <c r="AZ64" s="89"/>
      <c r="BA64" s="117"/>
      <c r="BB64" s="89"/>
      <c r="BC64" s="89"/>
      <c r="BD64" s="313">
        <f t="shared" si="0"/>
        <v>3234342</v>
      </c>
      <c r="BE64" s="117">
        <f>+Tabla2[[#This Row],[VALOR RECURSOS FDL]]+Tabla2[[#This Row],[ADICION]]+Tabla2[[#This Row],[ADICION Nº 2  O -SALDO SIN EJECUTAR]]</f>
        <v>49640119</v>
      </c>
      <c r="BF64" s="89" t="e">
        <v>#VALUE!</v>
      </c>
      <c r="BG64" s="89"/>
      <c r="BH64" s="89"/>
      <c r="BI64" s="213"/>
      <c r="BJ64" s="89"/>
      <c r="BK64" s="89"/>
      <c r="BL64" s="214"/>
      <c r="BM64" s="91"/>
      <c r="BN64" s="216"/>
    </row>
    <row r="65" spans="1:66" s="16" customFormat="1" ht="30" hidden="1">
      <c r="A65" s="47">
        <v>2018</v>
      </c>
      <c r="B65" s="96">
        <v>63</v>
      </c>
      <c r="C65" s="99" t="s">
        <v>74</v>
      </c>
      <c r="D65" s="96" t="s">
        <v>75</v>
      </c>
      <c r="E65" s="281" t="s">
        <v>76</v>
      </c>
      <c r="F65" s="86" t="s">
        <v>481</v>
      </c>
      <c r="G65" s="24" t="s">
        <v>482</v>
      </c>
      <c r="H65" s="17">
        <v>94481394</v>
      </c>
      <c r="I65" s="116"/>
      <c r="J65" s="89"/>
      <c r="K65" s="19" t="s">
        <v>483</v>
      </c>
      <c r="L65" s="86">
        <v>5403408</v>
      </c>
      <c r="M65" s="18" t="s">
        <v>484</v>
      </c>
      <c r="N65" s="24"/>
      <c r="O65" s="90"/>
      <c r="P65" s="91"/>
      <c r="Q65" s="90"/>
      <c r="R65" s="90"/>
      <c r="S65" s="90"/>
      <c r="T65" s="18" t="s">
        <v>485</v>
      </c>
      <c r="U65" s="130"/>
      <c r="V65" s="130"/>
      <c r="W65" s="130"/>
      <c r="X65" s="89"/>
      <c r="Y65" s="130" t="s">
        <v>486</v>
      </c>
      <c r="Z65" s="100" t="s">
        <v>81</v>
      </c>
      <c r="AA65" s="89"/>
      <c r="AB65" s="138">
        <v>43126</v>
      </c>
      <c r="AC65" s="138">
        <v>43126</v>
      </c>
      <c r="AD65" s="100" t="s">
        <v>487</v>
      </c>
      <c r="AE65" s="96"/>
      <c r="AF65" s="100"/>
      <c r="AG65" s="100"/>
      <c r="AH65" s="138">
        <v>43469</v>
      </c>
      <c r="AI65" s="92"/>
      <c r="AJ65" s="100"/>
      <c r="AK65" s="100"/>
      <c r="AL65" s="92">
        <f>+Tabla2[[#This Row],[FECHA 
TERMINACION ACTA DE INICIO]]+98</f>
        <v>43567</v>
      </c>
      <c r="AM65" s="100">
        <v>280</v>
      </c>
      <c r="AN65" s="155">
        <v>46200000</v>
      </c>
      <c r="AO65" s="138">
        <v>43126</v>
      </c>
      <c r="AP65" s="100">
        <v>262</v>
      </c>
      <c r="AQ65" s="155">
        <v>46200000</v>
      </c>
      <c r="AR65" s="138" t="s">
        <v>488</v>
      </c>
      <c r="AS65" s="178" t="s">
        <v>489</v>
      </c>
      <c r="AT65" s="96" t="s">
        <v>84</v>
      </c>
      <c r="AU65" s="86" t="s">
        <v>490</v>
      </c>
      <c r="AV65" s="117">
        <v>46200000</v>
      </c>
      <c r="AW65" s="117"/>
      <c r="AX65" s="117"/>
      <c r="AY65" s="89"/>
      <c r="AZ65" s="89"/>
      <c r="BA65" s="117"/>
      <c r="BB65" s="89"/>
      <c r="BC65" s="89"/>
      <c r="BD65" s="313">
        <f t="shared" si="0"/>
        <v>0</v>
      </c>
      <c r="BE65" s="117">
        <f>+Tabla2[[#This Row],[VALOR RECURSOS FDL]]+Tabla2[[#This Row],[ADICION]]+Tabla2[[#This Row],[ADICION Nº 2  O -SALDO SIN EJECUTAR]]</f>
        <v>46200000</v>
      </c>
      <c r="BF65" s="89" t="e">
        <v>#VALUE!</v>
      </c>
      <c r="BG65" s="89"/>
      <c r="BH65" s="89"/>
      <c r="BI65" s="213"/>
      <c r="BJ65" s="89"/>
      <c r="BK65" s="89"/>
      <c r="BL65" s="214"/>
      <c r="BM65" s="91"/>
      <c r="BN65" s="216"/>
    </row>
    <row r="66" spans="1:66" s="16" customFormat="1" ht="30" hidden="1">
      <c r="A66" s="47">
        <v>2018</v>
      </c>
      <c r="B66" s="96">
        <v>64</v>
      </c>
      <c r="C66" s="99" t="s">
        <v>74</v>
      </c>
      <c r="D66" s="96" t="s">
        <v>75</v>
      </c>
      <c r="E66" s="284" t="s">
        <v>92</v>
      </c>
      <c r="F66" s="86" t="s">
        <v>464</v>
      </c>
      <c r="G66" s="24" t="s">
        <v>491</v>
      </c>
      <c r="H66" s="17">
        <v>1032424570</v>
      </c>
      <c r="I66" s="116"/>
      <c r="J66" s="89"/>
      <c r="K66" s="19" t="s">
        <v>492</v>
      </c>
      <c r="L66" s="86">
        <v>3208963571</v>
      </c>
      <c r="M66" s="18" t="s">
        <v>493</v>
      </c>
      <c r="N66" s="24"/>
      <c r="O66" s="90"/>
      <c r="P66" s="91"/>
      <c r="Q66" s="90"/>
      <c r="R66" s="90"/>
      <c r="S66" s="90"/>
      <c r="T66" s="18" t="s">
        <v>494</v>
      </c>
      <c r="U66" s="130"/>
      <c r="V66" s="130"/>
      <c r="W66" s="130"/>
      <c r="X66" s="89"/>
      <c r="Y66" s="130" t="s">
        <v>495</v>
      </c>
      <c r="Z66" s="100" t="s">
        <v>470</v>
      </c>
      <c r="AA66" s="89"/>
      <c r="AB66" s="138">
        <v>43129</v>
      </c>
      <c r="AC66" s="138">
        <v>43129</v>
      </c>
      <c r="AD66"/>
      <c r="AE66" s="96" t="s">
        <v>471</v>
      </c>
      <c r="AF66" s="100"/>
      <c r="AG66" s="100"/>
      <c r="AH66" s="138">
        <v>43362</v>
      </c>
      <c r="AI66" s="92"/>
      <c r="AJ66" s="100"/>
      <c r="AK66" s="100"/>
      <c r="AL66" s="92">
        <f>+Tabla2[[#This Row],[FECHA 
TERMINACION ACTA DE INICIO]]+98</f>
        <v>43460</v>
      </c>
      <c r="AM66" s="100">
        <v>284</v>
      </c>
      <c r="AN66" s="155">
        <v>11328010</v>
      </c>
      <c r="AO66" s="138">
        <v>43126</v>
      </c>
      <c r="AP66" s="100">
        <v>266</v>
      </c>
      <c r="AQ66" s="155">
        <v>11328010</v>
      </c>
      <c r="AR66" s="138">
        <v>43126</v>
      </c>
      <c r="AS66" s="96" t="s">
        <v>83</v>
      </c>
      <c r="AT66" s="96" t="s">
        <v>84</v>
      </c>
      <c r="AU66" s="86" t="s">
        <v>85</v>
      </c>
      <c r="AV66" s="117">
        <v>11328010</v>
      </c>
      <c r="AW66" s="117"/>
      <c r="AX66" s="117">
        <v>5664000</v>
      </c>
      <c r="AY66" s="89"/>
      <c r="AZ66" s="89"/>
      <c r="BA66" s="117"/>
      <c r="BB66" s="89"/>
      <c r="BC66" s="89"/>
      <c r="BD66" s="313">
        <f t="shared" si="0"/>
        <v>5664000</v>
      </c>
      <c r="BE66" s="117">
        <f>+Tabla2[[#This Row],[VALOR RECURSOS FDL]]+Tabla2[[#This Row],[ADICION]]+Tabla2[[#This Row],[ADICION Nº 2  O -SALDO SIN EJECUTAR]]</f>
        <v>16992010</v>
      </c>
      <c r="BF66" s="89" t="e">
        <v>#VALUE!</v>
      </c>
      <c r="BG66" s="89"/>
      <c r="BH66" s="89"/>
      <c r="BI66" s="213"/>
      <c r="BJ66" s="89"/>
      <c r="BK66" s="89"/>
      <c r="BL66" s="214"/>
      <c r="BM66" s="91"/>
      <c r="BN66" s="216"/>
    </row>
    <row r="67" spans="1:66" s="16" customFormat="1" ht="30" hidden="1">
      <c r="A67" s="47">
        <v>2018</v>
      </c>
      <c r="B67" s="96">
        <v>65</v>
      </c>
      <c r="C67" s="99" t="s">
        <v>74</v>
      </c>
      <c r="D67" s="96" t="s">
        <v>75</v>
      </c>
      <c r="E67" s="281" t="s">
        <v>92</v>
      </c>
      <c r="F67" s="86" t="s">
        <v>496</v>
      </c>
      <c r="G67" s="40" t="s">
        <v>497</v>
      </c>
      <c r="H67" s="113">
        <v>52305372</v>
      </c>
      <c r="I67" s="116"/>
      <c r="J67" s="89"/>
      <c r="K67" s="19" t="s">
        <v>498</v>
      </c>
      <c r="L67" s="86">
        <v>3102328193</v>
      </c>
      <c r="M67" s="18" t="s">
        <v>499</v>
      </c>
      <c r="N67" s="24"/>
      <c r="O67" s="90"/>
      <c r="P67" s="91"/>
      <c r="Q67" s="90"/>
      <c r="R67" s="90"/>
      <c r="S67" s="90"/>
      <c r="T67" s="18" t="s">
        <v>500</v>
      </c>
      <c r="U67" s="130"/>
      <c r="V67" s="130"/>
      <c r="W67" s="130"/>
      <c r="X67" s="89"/>
      <c r="Y67" s="130" t="s">
        <v>501</v>
      </c>
      <c r="Z67" s="100" t="s">
        <v>81</v>
      </c>
      <c r="AA67" s="89"/>
      <c r="AB67" s="138">
        <v>43126</v>
      </c>
      <c r="AC67" s="138">
        <v>43126</v>
      </c>
      <c r="AD67"/>
      <c r="AE67" s="96" t="s">
        <v>441</v>
      </c>
      <c r="AF67" s="100"/>
      <c r="AG67" s="100"/>
      <c r="AH67" s="138">
        <v>43485</v>
      </c>
      <c r="AI67" s="92"/>
      <c r="AJ67" s="100"/>
      <c r="AK67" s="100"/>
      <c r="AL67" s="92">
        <f>+Tabla2[[#This Row],[FECHA 
TERMINACION ACTA DE INICIO]]+98</f>
        <v>43583</v>
      </c>
      <c r="AM67" s="100">
        <v>279</v>
      </c>
      <c r="AN67" s="155">
        <v>24921622</v>
      </c>
      <c r="AO67" s="138">
        <v>43126</v>
      </c>
      <c r="AP67" s="100">
        <v>264</v>
      </c>
      <c r="AQ67" s="155">
        <v>24921622</v>
      </c>
      <c r="AR67" s="138">
        <v>43126</v>
      </c>
      <c r="AS67" s="96" t="s">
        <v>83</v>
      </c>
      <c r="AT67" s="96" t="s">
        <v>84</v>
      </c>
      <c r="AU67" s="86" t="s">
        <v>85</v>
      </c>
      <c r="AV67" s="117">
        <v>24921622</v>
      </c>
      <c r="AW67" s="117"/>
      <c r="AX67" s="117">
        <v>1963521</v>
      </c>
      <c r="AY67" s="89"/>
      <c r="AZ67" s="89"/>
      <c r="BA67" s="117"/>
      <c r="BB67" s="89"/>
      <c r="BC67" s="89"/>
      <c r="BD67" s="313">
        <f t="shared" ref="BD67:BD130" si="1">AX67+BA67</f>
        <v>1963521</v>
      </c>
      <c r="BE67" s="117">
        <f>+Tabla2[[#This Row],[VALOR RECURSOS FDL]]+Tabla2[[#This Row],[ADICION]]+Tabla2[[#This Row],[ADICION Nº 2  O -SALDO SIN EJECUTAR]]</f>
        <v>26885143</v>
      </c>
      <c r="BF67" s="89" t="e">
        <v>#VALUE!</v>
      </c>
      <c r="BG67" s="89"/>
      <c r="BH67" s="89"/>
      <c r="BI67" s="213"/>
      <c r="BJ67" s="89"/>
      <c r="BK67" s="89"/>
      <c r="BL67" s="214"/>
      <c r="BM67" s="91"/>
      <c r="BN67" s="216"/>
    </row>
    <row r="68" spans="1:66" s="16" customFormat="1" ht="30" hidden="1">
      <c r="A68" s="47">
        <v>2018</v>
      </c>
      <c r="B68" s="96">
        <v>66</v>
      </c>
      <c r="C68" s="99" t="s">
        <v>74</v>
      </c>
      <c r="D68" s="96" t="s">
        <v>75</v>
      </c>
      <c r="E68" s="284" t="s">
        <v>76</v>
      </c>
      <c r="F68" s="86" t="s">
        <v>502</v>
      </c>
      <c r="G68" s="24" t="s">
        <v>503</v>
      </c>
      <c r="H68" s="17">
        <v>51924901</v>
      </c>
      <c r="I68" s="116"/>
      <c r="J68" s="89"/>
      <c r="K68" s="19" t="s">
        <v>504</v>
      </c>
      <c r="L68" s="86">
        <v>3157047655</v>
      </c>
      <c r="M68" s="18" t="s">
        <v>505</v>
      </c>
      <c r="N68" s="24"/>
      <c r="O68" s="90"/>
      <c r="P68" s="91"/>
      <c r="Q68" s="90"/>
      <c r="R68" s="90"/>
      <c r="S68" s="90"/>
      <c r="T68" s="18" t="s">
        <v>506</v>
      </c>
      <c r="U68" s="130"/>
      <c r="V68" s="130"/>
      <c r="W68" s="130"/>
      <c r="X68" s="89"/>
      <c r="Y68" s="130" t="s">
        <v>507</v>
      </c>
      <c r="Z68" s="100" t="s">
        <v>81</v>
      </c>
      <c r="AA68" s="89"/>
      <c r="AB68" s="138">
        <v>43126</v>
      </c>
      <c r="AC68" s="138">
        <v>43129</v>
      </c>
      <c r="AD68"/>
      <c r="AE68" s="96"/>
      <c r="AF68" s="100"/>
      <c r="AG68" s="100"/>
      <c r="AH68" s="138">
        <v>43462</v>
      </c>
      <c r="AI68" s="92"/>
      <c r="AJ68" s="100"/>
      <c r="AK68" s="100"/>
      <c r="AL68" s="92">
        <f>+Tabla2[[#This Row],[FECHA 
TERMINACION ACTA DE INICIO]]+98</f>
        <v>43560</v>
      </c>
      <c r="AM68" s="100">
        <v>242</v>
      </c>
      <c r="AN68" s="155">
        <v>58436906</v>
      </c>
      <c r="AO68" s="138">
        <v>43105</v>
      </c>
      <c r="AP68" s="100">
        <v>265</v>
      </c>
      <c r="AQ68" s="155">
        <v>58436906</v>
      </c>
      <c r="AR68" s="138">
        <v>43126</v>
      </c>
      <c r="AS68" s="96" t="s">
        <v>83</v>
      </c>
      <c r="AT68" s="96" t="s">
        <v>84</v>
      </c>
      <c r="AU68" s="86" t="s">
        <v>85</v>
      </c>
      <c r="AV68" s="117">
        <v>58436906</v>
      </c>
      <c r="AW68" s="117"/>
      <c r="AX68" s="117"/>
      <c r="AY68" s="89"/>
      <c r="AZ68" s="89"/>
      <c r="BA68" s="117"/>
      <c r="BB68" s="89"/>
      <c r="BC68" s="89"/>
      <c r="BD68" s="313">
        <f t="shared" si="1"/>
        <v>0</v>
      </c>
      <c r="BE68" s="117">
        <f>+Tabla2[[#This Row],[VALOR RECURSOS FDL]]+Tabla2[[#This Row],[ADICION]]+Tabla2[[#This Row],[ADICION Nº 2  O -SALDO SIN EJECUTAR]]</f>
        <v>58436906</v>
      </c>
      <c r="BF68" s="89" t="e">
        <v>#VALUE!</v>
      </c>
      <c r="BG68" s="89"/>
      <c r="BH68" s="89"/>
      <c r="BI68" s="213"/>
      <c r="BJ68" s="89"/>
      <c r="BK68" s="89"/>
      <c r="BL68" s="214"/>
      <c r="BM68" s="91"/>
      <c r="BN68" s="216"/>
    </row>
    <row r="69" spans="1:66" s="16" customFormat="1" ht="30" hidden="1">
      <c r="A69" s="47">
        <v>2018</v>
      </c>
      <c r="B69" s="96">
        <v>67</v>
      </c>
      <c r="C69" s="99" t="s">
        <v>74</v>
      </c>
      <c r="D69" s="96" t="s">
        <v>75</v>
      </c>
      <c r="E69" s="281" t="s">
        <v>76</v>
      </c>
      <c r="F69" s="86" t="s">
        <v>508</v>
      </c>
      <c r="G69" s="24" t="s">
        <v>362</v>
      </c>
      <c r="H69" s="17">
        <v>1026557127</v>
      </c>
      <c r="I69" s="116"/>
      <c r="J69" s="89"/>
      <c r="K69" s="19" t="s">
        <v>363</v>
      </c>
      <c r="L69" s="86"/>
      <c r="M69" s="18" t="s">
        <v>364</v>
      </c>
      <c r="N69" s="24"/>
      <c r="O69" s="90"/>
      <c r="P69" s="91"/>
      <c r="Q69" s="90"/>
      <c r="R69" s="90"/>
      <c r="S69" s="90"/>
      <c r="T69" s="18" t="s">
        <v>509</v>
      </c>
      <c r="U69" s="130"/>
      <c r="V69" s="130"/>
      <c r="W69" s="130"/>
      <c r="X69" s="89"/>
      <c r="Y69" s="130" t="s">
        <v>510</v>
      </c>
      <c r="Z69" s="100" t="s">
        <v>81</v>
      </c>
      <c r="AA69" s="89"/>
      <c r="AB69" s="138">
        <v>43129</v>
      </c>
      <c r="AC69" s="138">
        <v>43129</v>
      </c>
      <c r="AD69"/>
      <c r="AE69" s="96" t="s">
        <v>478</v>
      </c>
      <c r="AF69" s="100"/>
      <c r="AG69" s="100"/>
      <c r="AH69" s="138">
        <v>43485</v>
      </c>
      <c r="AI69" s="92"/>
      <c r="AJ69" s="100"/>
      <c r="AK69" s="100"/>
      <c r="AL69" s="92">
        <f>+Tabla2[[#This Row],[FECHA 
TERMINACION ACTA DE INICIO]]+98</f>
        <v>43583</v>
      </c>
      <c r="AM69" s="100">
        <v>282</v>
      </c>
      <c r="AN69" s="155">
        <v>58436906</v>
      </c>
      <c r="AO69" s="138">
        <v>43126</v>
      </c>
      <c r="AP69" s="100">
        <v>267</v>
      </c>
      <c r="AQ69" s="155">
        <v>58436906</v>
      </c>
      <c r="AR69" s="138">
        <v>43126</v>
      </c>
      <c r="AS69" s="96" t="s">
        <v>83</v>
      </c>
      <c r="AT69" s="96" t="s">
        <v>84</v>
      </c>
      <c r="AU69" s="86" t="s">
        <v>85</v>
      </c>
      <c r="AV69" s="117">
        <v>58436906</v>
      </c>
      <c r="AW69" s="117"/>
      <c r="AX69" s="117">
        <v>4072875</v>
      </c>
      <c r="AY69" s="89"/>
      <c r="AZ69" s="89"/>
      <c r="BA69" s="117"/>
      <c r="BB69" s="89"/>
      <c r="BC69" s="89"/>
      <c r="BD69" s="313">
        <f t="shared" si="1"/>
        <v>4072875</v>
      </c>
      <c r="BE69" s="117">
        <f>+Tabla2[[#This Row],[VALOR RECURSOS FDL]]+Tabla2[[#This Row],[ADICION]]+Tabla2[[#This Row],[ADICION Nº 2  O -SALDO SIN EJECUTAR]]</f>
        <v>62509781</v>
      </c>
      <c r="BF69" s="89" t="e">
        <v>#VALUE!</v>
      </c>
      <c r="BG69" s="89"/>
      <c r="BH69" s="89"/>
      <c r="BI69" s="213"/>
      <c r="BJ69" s="89"/>
      <c r="BK69" s="89"/>
      <c r="BL69" s="214"/>
      <c r="BM69" s="91"/>
      <c r="BN69" s="216"/>
    </row>
    <row r="70" spans="1:66" s="16" customFormat="1" ht="30" hidden="1">
      <c r="A70" s="47">
        <v>2018</v>
      </c>
      <c r="B70" s="96">
        <v>68</v>
      </c>
      <c r="C70" s="99" t="s">
        <v>74</v>
      </c>
      <c r="D70" s="96" t="s">
        <v>75</v>
      </c>
      <c r="E70" s="284" t="s">
        <v>76</v>
      </c>
      <c r="F70" s="86" t="s">
        <v>511</v>
      </c>
      <c r="G70" s="24" t="s">
        <v>512</v>
      </c>
      <c r="H70" s="17">
        <v>73189143</v>
      </c>
      <c r="I70" s="116"/>
      <c r="J70" s="89"/>
      <c r="K70" s="19" t="s">
        <v>513</v>
      </c>
      <c r="L70" s="86">
        <v>3112397430</v>
      </c>
      <c r="M70" s="18" t="s">
        <v>514</v>
      </c>
      <c r="N70" s="24"/>
      <c r="O70" s="90"/>
      <c r="P70" s="91"/>
      <c r="Q70" s="90"/>
      <c r="R70" s="90"/>
      <c r="S70" s="90"/>
      <c r="T70" s="18" t="s">
        <v>515</v>
      </c>
      <c r="U70" s="130"/>
      <c r="V70" s="130"/>
      <c r="W70" s="130"/>
      <c r="X70" s="89"/>
      <c r="Y70" s="130" t="s">
        <v>516</v>
      </c>
      <c r="Z70" s="100" t="s">
        <v>81</v>
      </c>
      <c r="AA70" s="89"/>
      <c r="AB70" s="138">
        <v>43126</v>
      </c>
      <c r="AC70" s="138">
        <v>43129</v>
      </c>
      <c r="AD70"/>
      <c r="AE70" s="96"/>
      <c r="AF70" s="100"/>
      <c r="AG70" s="100"/>
      <c r="AH70" s="138">
        <v>43462</v>
      </c>
      <c r="AI70" s="92"/>
      <c r="AJ70" s="100"/>
      <c r="AK70" s="100"/>
      <c r="AL70" s="92">
        <f>+Tabla2[[#This Row],[FECHA 
TERMINACION ACTA DE INICIO]]+98</f>
        <v>43560</v>
      </c>
      <c r="AM70" s="100">
        <v>213</v>
      </c>
      <c r="AN70" s="155">
        <v>54999439</v>
      </c>
      <c r="AO70" s="138">
        <v>43105</v>
      </c>
      <c r="AP70" s="100">
        <v>268</v>
      </c>
      <c r="AQ70" s="155">
        <v>54999439</v>
      </c>
      <c r="AR70" s="138">
        <v>43126</v>
      </c>
      <c r="AS70" s="96" t="s">
        <v>83</v>
      </c>
      <c r="AT70" s="96" t="s">
        <v>84</v>
      </c>
      <c r="AU70" s="86" t="s">
        <v>85</v>
      </c>
      <c r="AV70" s="117">
        <v>54999439</v>
      </c>
      <c r="AW70" s="117"/>
      <c r="AX70" s="117"/>
      <c r="AY70" s="89"/>
      <c r="AZ70" s="89"/>
      <c r="BA70" s="117"/>
      <c r="BB70" s="89"/>
      <c r="BC70" s="89"/>
      <c r="BD70" s="313">
        <f t="shared" si="1"/>
        <v>0</v>
      </c>
      <c r="BE70" s="117">
        <f>+Tabla2[[#This Row],[VALOR RECURSOS FDL]]+Tabla2[[#This Row],[ADICION]]+Tabla2[[#This Row],[ADICION Nº 2  O -SALDO SIN EJECUTAR]]</f>
        <v>54999439</v>
      </c>
      <c r="BF70" s="89" t="e">
        <v>#VALUE!</v>
      </c>
      <c r="BG70" s="89"/>
      <c r="BH70" s="89"/>
      <c r="BI70" s="213"/>
      <c r="BJ70" s="89"/>
      <c r="BK70" s="89"/>
      <c r="BL70" s="214"/>
      <c r="BM70" s="91"/>
      <c r="BN70" s="216"/>
    </row>
    <row r="71" spans="1:66" s="189" customFormat="1" hidden="1">
      <c r="A71" s="47">
        <v>2018</v>
      </c>
      <c r="B71" s="96">
        <v>69</v>
      </c>
      <c r="C71" s="130" t="s">
        <v>517</v>
      </c>
      <c r="D71" s="96" t="s">
        <v>518</v>
      </c>
      <c r="E71" s="281" t="s">
        <v>519</v>
      </c>
      <c r="F71" s="86" t="s">
        <v>520</v>
      </c>
      <c r="G71" s="86" t="s">
        <v>521</v>
      </c>
      <c r="H71" s="20" t="s">
        <v>522</v>
      </c>
      <c r="I71" s="116"/>
      <c r="J71" s="185"/>
      <c r="K71" s="19"/>
      <c r="L71" s="86"/>
      <c r="M71" s="18"/>
      <c r="N71" s="86"/>
      <c r="O71" s="186"/>
      <c r="P71" s="187"/>
      <c r="Q71" s="186"/>
      <c r="R71" s="186"/>
      <c r="S71" s="186"/>
      <c r="T71" s="18" t="s">
        <v>523</v>
      </c>
      <c r="U71" s="130"/>
      <c r="V71" s="130"/>
      <c r="W71" s="130"/>
      <c r="X71" s="185"/>
      <c r="Y71" s="130" t="s">
        <v>523</v>
      </c>
      <c r="Z71" s="96" t="s">
        <v>524</v>
      </c>
      <c r="AA71" s="185"/>
      <c r="AB71" s="138">
        <v>43160</v>
      </c>
      <c r="AC71" s="138">
        <v>43160</v>
      </c>
      <c r="AD71" s="87"/>
      <c r="AE71" s="96"/>
      <c r="AF71" s="96"/>
      <c r="AG71" s="96"/>
      <c r="AH71" s="138">
        <v>43380</v>
      </c>
      <c r="AI71" s="188"/>
      <c r="AJ71" s="96"/>
      <c r="AK71" s="96"/>
      <c r="AL71" s="188">
        <f>+Tabla2[[#This Row],[FECHA 
TERMINACION ACTA DE INICIO]]+98</f>
        <v>43478</v>
      </c>
      <c r="AM71" s="96">
        <v>307</v>
      </c>
      <c r="AN71" s="155">
        <v>12000000</v>
      </c>
      <c r="AO71" s="138">
        <v>43153</v>
      </c>
      <c r="AP71" s="96">
        <v>311</v>
      </c>
      <c r="AQ71" s="155">
        <v>8000000</v>
      </c>
      <c r="AR71" s="138">
        <v>43160</v>
      </c>
      <c r="AS71" s="96" t="s">
        <v>525</v>
      </c>
      <c r="AT71" s="96" t="s">
        <v>526</v>
      </c>
      <c r="AU71" s="86" t="s">
        <v>527</v>
      </c>
      <c r="AV71" s="117">
        <v>8000000</v>
      </c>
      <c r="AW71" s="117"/>
      <c r="AX71" s="117"/>
      <c r="AY71" s="185"/>
      <c r="AZ71" s="185"/>
      <c r="BA71" s="117"/>
      <c r="BB71" s="185"/>
      <c r="BC71" s="185"/>
      <c r="BD71" s="312">
        <f t="shared" si="1"/>
        <v>0</v>
      </c>
      <c r="BE71" s="117">
        <f>+Tabla2[[#This Row],[VALOR RECURSOS FDL]]+Tabla2[[#This Row],[ADICION]]+Tabla2[[#This Row],[ADICION Nº 2  O -SALDO SIN EJECUTAR]]</f>
        <v>8000000</v>
      </c>
      <c r="BF71" s="185" t="e">
        <v>#VALUE!</v>
      </c>
      <c r="BG71" s="185"/>
      <c r="BH71" s="185"/>
      <c r="BI71" s="213"/>
      <c r="BJ71" s="185"/>
      <c r="BK71" s="185"/>
      <c r="BL71" s="215"/>
      <c r="BM71" s="187"/>
      <c r="BN71" s="217"/>
    </row>
    <row r="72" spans="1:66" s="189" customFormat="1" hidden="1">
      <c r="A72" s="47">
        <v>2018</v>
      </c>
      <c r="B72" s="96">
        <v>70</v>
      </c>
      <c r="C72" s="190" t="s">
        <v>517</v>
      </c>
      <c r="D72" s="96" t="s">
        <v>518</v>
      </c>
      <c r="E72" s="284" t="s">
        <v>519</v>
      </c>
      <c r="F72" s="86" t="s">
        <v>528</v>
      </c>
      <c r="G72" s="86" t="s">
        <v>529</v>
      </c>
      <c r="H72" s="85" t="s">
        <v>530</v>
      </c>
      <c r="I72" s="116"/>
      <c r="J72" s="185"/>
      <c r="K72" s="19"/>
      <c r="L72" s="86"/>
      <c r="M72" s="18"/>
      <c r="N72" s="86"/>
      <c r="O72" s="186"/>
      <c r="P72" s="187"/>
      <c r="Q72" s="186"/>
      <c r="R72" s="186"/>
      <c r="S72" s="186"/>
      <c r="T72" s="18" t="s">
        <v>531</v>
      </c>
      <c r="U72" s="130"/>
      <c r="V72" s="130"/>
      <c r="W72" s="130"/>
      <c r="X72" s="185"/>
      <c r="Y72" s="130" t="s">
        <v>531</v>
      </c>
      <c r="Z72" s="96" t="s">
        <v>532</v>
      </c>
      <c r="AA72" s="185"/>
      <c r="AB72" s="138">
        <v>43165</v>
      </c>
      <c r="AC72" s="138">
        <v>43165</v>
      </c>
      <c r="AD72" s="87"/>
      <c r="AE72" s="96"/>
      <c r="AF72" s="96"/>
      <c r="AG72" s="96"/>
      <c r="AH72" s="138">
        <v>43530</v>
      </c>
      <c r="AI72" s="188"/>
      <c r="AJ72" s="96"/>
      <c r="AK72" s="96"/>
      <c r="AL72" s="188">
        <f>+Tabla2[[#This Row],[FECHA 
TERMINACION ACTA DE INICIO]]+98</f>
        <v>43628</v>
      </c>
      <c r="AM72" s="96">
        <v>304</v>
      </c>
      <c r="AN72" s="155">
        <v>207896695</v>
      </c>
      <c r="AO72" s="138">
        <v>43147</v>
      </c>
      <c r="AP72" s="96">
        <v>316</v>
      </c>
      <c r="AQ72" s="155">
        <v>188965136</v>
      </c>
      <c r="AR72" s="138">
        <v>43165</v>
      </c>
      <c r="AS72" s="96" t="s">
        <v>533</v>
      </c>
      <c r="AT72" s="96" t="s">
        <v>526</v>
      </c>
      <c r="AU72" s="86" t="s">
        <v>534</v>
      </c>
      <c r="AV72" s="117">
        <v>188965136</v>
      </c>
      <c r="AW72" s="117"/>
      <c r="AX72" s="117">
        <v>9823472</v>
      </c>
      <c r="AY72" s="185"/>
      <c r="AZ72" s="185"/>
      <c r="BA72" s="117"/>
      <c r="BB72" s="185"/>
      <c r="BC72" s="185"/>
      <c r="BD72" s="312">
        <f t="shared" si="1"/>
        <v>9823472</v>
      </c>
      <c r="BE72" s="117">
        <f>+Tabla2[[#This Row],[VALOR RECURSOS FDL]]+Tabla2[[#This Row],[ADICION]]+Tabla2[[#This Row],[ADICION Nº 2  O -SALDO SIN EJECUTAR]]</f>
        <v>198788608</v>
      </c>
      <c r="BF72" s="185" t="e">
        <v>#VALUE!</v>
      </c>
      <c r="BG72" s="185"/>
      <c r="BH72" s="185"/>
      <c r="BI72" s="213"/>
      <c r="BJ72" s="185"/>
      <c r="BK72" s="185"/>
      <c r="BL72" s="215"/>
      <c r="BM72" s="187"/>
      <c r="BN72" s="217"/>
    </row>
    <row r="73" spans="1:66" s="189" customFormat="1" hidden="1">
      <c r="A73" s="47">
        <v>2018</v>
      </c>
      <c r="B73" s="96">
        <v>71</v>
      </c>
      <c r="C73" s="190" t="s">
        <v>517</v>
      </c>
      <c r="D73" s="96" t="s">
        <v>535</v>
      </c>
      <c r="E73" s="281" t="s">
        <v>519</v>
      </c>
      <c r="F73" s="86" t="s">
        <v>536</v>
      </c>
      <c r="G73" s="86" t="s">
        <v>537</v>
      </c>
      <c r="H73" s="85" t="s">
        <v>538</v>
      </c>
      <c r="I73" s="116"/>
      <c r="J73" s="185"/>
      <c r="K73" s="19"/>
      <c r="L73" s="86"/>
      <c r="M73" s="18"/>
      <c r="N73" s="86"/>
      <c r="O73" s="186"/>
      <c r="P73" s="187"/>
      <c r="Q73" s="186"/>
      <c r="R73" s="186"/>
      <c r="S73" s="186"/>
      <c r="T73" s="18" t="s">
        <v>539</v>
      </c>
      <c r="U73" s="130"/>
      <c r="V73" s="130"/>
      <c r="W73" s="130"/>
      <c r="X73" s="185"/>
      <c r="Y73" s="130" t="s">
        <v>539</v>
      </c>
      <c r="Z73" s="96" t="s">
        <v>540</v>
      </c>
      <c r="AA73" s="185"/>
      <c r="AB73" s="138">
        <v>43199</v>
      </c>
      <c r="AC73" s="138">
        <v>43199</v>
      </c>
      <c r="AD73" s="87"/>
      <c r="AE73" s="96"/>
      <c r="AF73" s="96"/>
      <c r="AG73" s="96"/>
      <c r="AH73" s="138">
        <v>43264</v>
      </c>
      <c r="AI73" s="188"/>
      <c r="AJ73" s="96"/>
      <c r="AK73" s="96"/>
      <c r="AL73" s="188">
        <f>+Tabla2[[#This Row],[FECHA 
TERMINACION ACTA DE INICIO]]+98</f>
        <v>43362</v>
      </c>
      <c r="AM73" s="96">
        <v>342</v>
      </c>
      <c r="AN73" s="155">
        <v>29225443</v>
      </c>
      <c r="AO73" s="138">
        <v>43174</v>
      </c>
      <c r="AP73" s="96">
        <v>344</v>
      </c>
      <c r="AQ73" s="155">
        <v>896298</v>
      </c>
      <c r="AR73" s="138">
        <v>43207</v>
      </c>
      <c r="AS73" s="96" t="s">
        <v>541</v>
      </c>
      <c r="AT73" s="96" t="s">
        <v>526</v>
      </c>
      <c r="AU73" s="86" t="s">
        <v>542</v>
      </c>
      <c r="AV73" s="117">
        <v>896298</v>
      </c>
      <c r="AW73" s="117"/>
      <c r="AX73" s="117"/>
      <c r="AY73" s="185"/>
      <c r="AZ73" s="185"/>
      <c r="BA73" s="117"/>
      <c r="BB73" s="185"/>
      <c r="BC73" s="185"/>
      <c r="BD73" s="312">
        <f t="shared" si="1"/>
        <v>0</v>
      </c>
      <c r="BE73" s="117">
        <f>+Tabla2[[#This Row],[VALOR RECURSOS FDL]]+Tabla2[[#This Row],[ADICION]]+Tabla2[[#This Row],[ADICION Nº 2  O -SALDO SIN EJECUTAR]]</f>
        <v>896298</v>
      </c>
      <c r="BF73" s="185" t="e">
        <v>#VALUE!</v>
      </c>
      <c r="BG73" s="185"/>
      <c r="BH73" s="185"/>
      <c r="BI73" s="213"/>
      <c r="BJ73" s="185"/>
      <c r="BK73" s="185"/>
      <c r="BL73" s="215"/>
      <c r="BM73" s="187"/>
      <c r="BN73" s="217"/>
    </row>
    <row r="74" spans="1:66" s="189" customFormat="1" hidden="1">
      <c r="A74" s="47">
        <v>2018</v>
      </c>
      <c r="B74" s="96">
        <v>71</v>
      </c>
      <c r="C74" s="190" t="s">
        <v>517</v>
      </c>
      <c r="D74" s="96" t="s">
        <v>535</v>
      </c>
      <c r="E74" s="284" t="s">
        <v>519</v>
      </c>
      <c r="F74" s="86" t="s">
        <v>536</v>
      </c>
      <c r="G74" s="86" t="s">
        <v>543</v>
      </c>
      <c r="H74" s="85" t="s">
        <v>544</v>
      </c>
      <c r="I74" s="116"/>
      <c r="J74" s="185"/>
      <c r="K74" s="19"/>
      <c r="L74" s="86"/>
      <c r="M74" s="18"/>
      <c r="N74" s="86"/>
      <c r="O74" s="186"/>
      <c r="P74" s="187"/>
      <c r="Q74" s="186"/>
      <c r="R74" s="186"/>
      <c r="S74" s="186"/>
      <c r="T74" s="18" t="s">
        <v>545</v>
      </c>
      <c r="U74" s="130"/>
      <c r="V74" s="130"/>
      <c r="W74" s="130"/>
      <c r="X74" s="185"/>
      <c r="Y74" s="130" t="s">
        <v>545</v>
      </c>
      <c r="Z74" s="96" t="s">
        <v>540</v>
      </c>
      <c r="AA74" s="185"/>
      <c r="AB74" s="138">
        <v>43199</v>
      </c>
      <c r="AC74" s="138">
        <v>43199</v>
      </c>
      <c r="AD74" s="87"/>
      <c r="AE74" s="96"/>
      <c r="AF74" s="96"/>
      <c r="AG74" s="96"/>
      <c r="AH74" s="138">
        <v>43264</v>
      </c>
      <c r="AI74" s="188"/>
      <c r="AJ74" s="96"/>
      <c r="AK74" s="96"/>
      <c r="AL74" s="188">
        <f>+Tabla2[[#This Row],[FECHA 
TERMINACION ACTA DE INICIO]]+98</f>
        <v>43362</v>
      </c>
      <c r="AM74" s="96">
        <v>342</v>
      </c>
      <c r="AN74" s="155">
        <v>29225443</v>
      </c>
      <c r="AO74" s="138">
        <v>43174</v>
      </c>
      <c r="AP74" s="96">
        <v>346</v>
      </c>
      <c r="AQ74" s="155">
        <v>17541228</v>
      </c>
      <c r="AR74" s="138">
        <v>43207</v>
      </c>
      <c r="AS74" s="96" t="s">
        <v>541</v>
      </c>
      <c r="AT74" s="96" t="s">
        <v>526</v>
      </c>
      <c r="AU74" s="86" t="s">
        <v>542</v>
      </c>
      <c r="AV74" s="117">
        <v>17541228</v>
      </c>
      <c r="AW74" s="117"/>
      <c r="AX74" s="117"/>
      <c r="AY74" s="185"/>
      <c r="AZ74" s="185"/>
      <c r="BA74" s="117"/>
      <c r="BB74" s="185"/>
      <c r="BC74" s="185"/>
      <c r="BD74" s="312">
        <f t="shared" si="1"/>
        <v>0</v>
      </c>
      <c r="BE74" s="117">
        <f>+Tabla2[[#This Row],[VALOR RECURSOS FDL]]+Tabla2[[#This Row],[ADICION]]+Tabla2[[#This Row],[ADICION Nº 2  O -SALDO SIN EJECUTAR]]</f>
        <v>17541228</v>
      </c>
      <c r="BF74" s="185" t="e">
        <v>#VALUE!</v>
      </c>
      <c r="BG74" s="185"/>
      <c r="BH74" s="185"/>
      <c r="BI74" s="213"/>
      <c r="BJ74" s="185"/>
      <c r="BK74" s="185"/>
      <c r="BL74" s="215"/>
      <c r="BM74" s="187"/>
      <c r="BN74" s="217"/>
    </row>
    <row r="75" spans="1:66" s="189" customFormat="1" hidden="1">
      <c r="A75" s="47">
        <v>2018</v>
      </c>
      <c r="B75" s="96">
        <v>71</v>
      </c>
      <c r="C75" s="190" t="s">
        <v>517</v>
      </c>
      <c r="D75" s="96" t="s">
        <v>535</v>
      </c>
      <c r="E75" s="281" t="s">
        <v>519</v>
      </c>
      <c r="F75" s="86" t="s">
        <v>536</v>
      </c>
      <c r="G75" s="86" t="s">
        <v>543</v>
      </c>
      <c r="H75" s="85" t="s">
        <v>538</v>
      </c>
      <c r="I75" s="116"/>
      <c r="J75" s="185"/>
      <c r="K75" s="19"/>
      <c r="L75" s="86"/>
      <c r="M75" s="18"/>
      <c r="N75" s="86"/>
      <c r="O75" s="186"/>
      <c r="P75" s="187"/>
      <c r="Q75" s="186"/>
      <c r="R75" s="186"/>
      <c r="S75" s="186"/>
      <c r="T75" s="18" t="s">
        <v>546</v>
      </c>
      <c r="U75" s="130"/>
      <c r="V75" s="130"/>
      <c r="W75" s="130"/>
      <c r="X75" s="185"/>
      <c r="Y75" s="130" t="s">
        <v>546</v>
      </c>
      <c r="Z75" s="96" t="s">
        <v>540</v>
      </c>
      <c r="AA75" s="185"/>
      <c r="AB75" s="138">
        <v>43199</v>
      </c>
      <c r="AC75" s="138">
        <v>43199</v>
      </c>
      <c r="AD75" s="87"/>
      <c r="AE75" s="96"/>
      <c r="AF75" s="96"/>
      <c r="AG75" s="96"/>
      <c r="AH75" s="138">
        <v>43264</v>
      </c>
      <c r="AI75" s="188"/>
      <c r="AJ75" s="96"/>
      <c r="AK75" s="96"/>
      <c r="AL75" s="188">
        <f>+Tabla2[[#This Row],[FECHA 
TERMINACION ACTA DE INICIO]]+98</f>
        <v>43362</v>
      </c>
      <c r="AM75" s="96">
        <v>342</v>
      </c>
      <c r="AN75" s="155">
        <v>29225443</v>
      </c>
      <c r="AO75" s="138">
        <v>43174</v>
      </c>
      <c r="AP75" s="96">
        <v>345</v>
      </c>
      <c r="AQ75" s="155">
        <v>466670</v>
      </c>
      <c r="AR75" s="138">
        <v>43207</v>
      </c>
      <c r="AS75" s="96" t="s">
        <v>541</v>
      </c>
      <c r="AT75" s="96" t="s">
        <v>526</v>
      </c>
      <c r="AU75" s="86" t="s">
        <v>542</v>
      </c>
      <c r="AV75" s="117">
        <v>466670</v>
      </c>
      <c r="AW75" s="117"/>
      <c r="AX75" s="117"/>
      <c r="AY75" s="185"/>
      <c r="AZ75" s="185"/>
      <c r="BA75" s="117"/>
      <c r="BB75" s="185"/>
      <c r="BC75" s="185"/>
      <c r="BD75" s="312">
        <f t="shared" si="1"/>
        <v>0</v>
      </c>
      <c r="BE75" s="117">
        <f>+Tabla2[[#This Row],[VALOR RECURSOS FDL]]+Tabla2[[#This Row],[ADICION]]+Tabla2[[#This Row],[ADICION Nº 2  O -SALDO SIN EJECUTAR]]</f>
        <v>466670</v>
      </c>
      <c r="BF75" s="185" t="e">
        <v>#VALUE!</v>
      </c>
      <c r="BG75" s="185"/>
      <c r="BH75" s="185"/>
      <c r="BI75" s="213"/>
      <c r="BJ75" s="185"/>
      <c r="BK75" s="185"/>
      <c r="BL75" s="215"/>
      <c r="BM75" s="187"/>
      <c r="BN75" s="217"/>
    </row>
    <row r="76" spans="1:66" s="189" customFormat="1" hidden="1">
      <c r="A76" s="47">
        <v>2018</v>
      </c>
      <c r="B76" s="96">
        <v>71</v>
      </c>
      <c r="C76" s="190" t="s">
        <v>517</v>
      </c>
      <c r="D76" s="96" t="s">
        <v>535</v>
      </c>
      <c r="E76" s="284" t="s">
        <v>519</v>
      </c>
      <c r="F76" s="86" t="s">
        <v>536</v>
      </c>
      <c r="G76" s="86" t="s">
        <v>543</v>
      </c>
      <c r="H76" s="85" t="s">
        <v>538</v>
      </c>
      <c r="I76" s="116"/>
      <c r="J76" s="185"/>
      <c r="K76" s="19"/>
      <c r="L76" s="86"/>
      <c r="M76" s="18"/>
      <c r="N76" s="86"/>
      <c r="O76" s="186"/>
      <c r="P76" s="187"/>
      <c r="Q76" s="186"/>
      <c r="R76" s="186"/>
      <c r="S76" s="186"/>
      <c r="T76" s="18" t="s">
        <v>547</v>
      </c>
      <c r="U76" s="130"/>
      <c r="V76" s="130"/>
      <c r="W76" s="130"/>
      <c r="X76" s="185"/>
      <c r="Y76" s="130" t="s">
        <v>547</v>
      </c>
      <c r="Z76" s="96" t="s">
        <v>540</v>
      </c>
      <c r="AA76" s="185"/>
      <c r="AB76" s="138">
        <v>43199</v>
      </c>
      <c r="AC76" s="138">
        <v>43199</v>
      </c>
      <c r="AD76" s="87"/>
      <c r="AE76" s="96"/>
      <c r="AF76" s="96"/>
      <c r="AG76" s="96"/>
      <c r="AH76" s="138">
        <v>43264</v>
      </c>
      <c r="AI76" s="188"/>
      <c r="AJ76" s="96"/>
      <c r="AK76" s="96"/>
      <c r="AL76" s="188">
        <f>+Tabla2[[#This Row],[FECHA 
TERMINACION ACTA DE INICIO]]+98</f>
        <v>43362</v>
      </c>
      <c r="AM76" s="96">
        <v>342</v>
      </c>
      <c r="AN76" s="155">
        <v>29225443</v>
      </c>
      <c r="AO76" s="138">
        <v>43174</v>
      </c>
      <c r="AP76" s="96">
        <v>347</v>
      </c>
      <c r="AQ76" s="155">
        <v>3041461</v>
      </c>
      <c r="AR76" s="138">
        <v>43207</v>
      </c>
      <c r="AS76" s="96" t="s">
        <v>541</v>
      </c>
      <c r="AT76" s="96" t="s">
        <v>526</v>
      </c>
      <c r="AU76" s="86" t="s">
        <v>542</v>
      </c>
      <c r="AV76" s="117">
        <v>3041461</v>
      </c>
      <c r="AW76" s="117"/>
      <c r="AX76" s="117"/>
      <c r="AY76" s="185"/>
      <c r="AZ76" s="185"/>
      <c r="BA76" s="117"/>
      <c r="BB76" s="185"/>
      <c r="BC76" s="185"/>
      <c r="BD76" s="312">
        <f t="shared" si="1"/>
        <v>0</v>
      </c>
      <c r="BE76" s="117">
        <f>+Tabla2[[#This Row],[VALOR RECURSOS FDL]]+Tabla2[[#This Row],[ADICION]]+Tabla2[[#This Row],[ADICION Nº 2  O -SALDO SIN EJECUTAR]]</f>
        <v>3041461</v>
      </c>
      <c r="BF76" s="185" t="e">
        <v>#VALUE!</v>
      </c>
      <c r="BG76" s="185"/>
      <c r="BH76" s="185"/>
      <c r="BI76" s="213"/>
      <c r="BJ76" s="185"/>
      <c r="BK76" s="185"/>
      <c r="BL76" s="215"/>
      <c r="BM76" s="187"/>
      <c r="BN76" s="217"/>
    </row>
    <row r="77" spans="1:66" s="189" customFormat="1" hidden="1">
      <c r="A77" s="47">
        <v>2018</v>
      </c>
      <c r="B77" s="96">
        <v>71</v>
      </c>
      <c r="C77" s="190" t="s">
        <v>517</v>
      </c>
      <c r="D77" s="96" t="s">
        <v>535</v>
      </c>
      <c r="E77" s="281" t="s">
        <v>519</v>
      </c>
      <c r="F77" s="86" t="s">
        <v>536</v>
      </c>
      <c r="G77" s="86" t="s">
        <v>548</v>
      </c>
      <c r="H77" s="85" t="s">
        <v>549</v>
      </c>
      <c r="I77" s="116"/>
      <c r="J77" s="185"/>
      <c r="K77" s="19"/>
      <c r="L77" s="86"/>
      <c r="M77" s="18"/>
      <c r="N77" s="86"/>
      <c r="O77" s="186"/>
      <c r="P77" s="187"/>
      <c r="Q77" s="186"/>
      <c r="R77" s="186"/>
      <c r="S77" s="186"/>
      <c r="T77" s="18" t="s">
        <v>550</v>
      </c>
      <c r="U77" s="130"/>
      <c r="V77" s="130"/>
      <c r="W77" s="130"/>
      <c r="X77" s="185"/>
      <c r="Y77" s="130" t="s">
        <v>550</v>
      </c>
      <c r="Z77" s="96" t="s">
        <v>540</v>
      </c>
      <c r="AA77" s="185"/>
      <c r="AB77" s="138">
        <v>43199</v>
      </c>
      <c r="AC77" s="138">
        <v>43199</v>
      </c>
      <c r="AD77" s="87"/>
      <c r="AE77" s="96"/>
      <c r="AF77" s="96"/>
      <c r="AG77" s="96"/>
      <c r="AH77" s="138">
        <v>43264</v>
      </c>
      <c r="AI77" s="188"/>
      <c r="AJ77" s="96"/>
      <c r="AK77" s="96"/>
      <c r="AL77" s="188">
        <f>+Tabla2[[#This Row],[FECHA 
TERMINACION ACTA DE INICIO]]+98</f>
        <v>43362</v>
      </c>
      <c r="AM77" s="96">
        <v>342</v>
      </c>
      <c r="AN77" s="155">
        <v>29225443</v>
      </c>
      <c r="AO77" s="138">
        <v>43174</v>
      </c>
      <c r="AP77" s="96">
        <v>343</v>
      </c>
      <c r="AQ77" s="155">
        <v>4649036</v>
      </c>
      <c r="AR77" s="138">
        <v>43206</v>
      </c>
      <c r="AS77" s="96" t="s">
        <v>541</v>
      </c>
      <c r="AT77" s="96" t="s">
        <v>526</v>
      </c>
      <c r="AU77" s="86" t="s">
        <v>542</v>
      </c>
      <c r="AV77" s="117">
        <v>4649036</v>
      </c>
      <c r="AW77" s="117"/>
      <c r="AX77" s="117"/>
      <c r="AY77" s="185"/>
      <c r="AZ77" s="185"/>
      <c r="BA77" s="117"/>
      <c r="BB77" s="185"/>
      <c r="BC77" s="185"/>
      <c r="BD77" s="312">
        <f t="shared" si="1"/>
        <v>0</v>
      </c>
      <c r="BE77" s="117">
        <f>+Tabla2[[#This Row],[VALOR RECURSOS FDL]]+Tabla2[[#This Row],[ADICION]]+Tabla2[[#This Row],[ADICION Nº 2  O -SALDO SIN EJECUTAR]]</f>
        <v>4649036</v>
      </c>
      <c r="BF77" s="185" t="e">
        <v>#VALUE!</v>
      </c>
      <c r="BG77" s="185"/>
      <c r="BH77" s="185"/>
      <c r="BI77" s="213"/>
      <c r="BJ77" s="185"/>
      <c r="BK77" s="185"/>
      <c r="BL77" s="215"/>
      <c r="BM77" s="187"/>
      <c r="BN77" s="217"/>
    </row>
    <row r="78" spans="1:66" s="189" customFormat="1" hidden="1">
      <c r="A78" s="47">
        <v>2018</v>
      </c>
      <c r="B78" s="96">
        <v>72</v>
      </c>
      <c r="C78" s="86" t="s">
        <v>551</v>
      </c>
      <c r="D78" s="96" t="s">
        <v>518</v>
      </c>
      <c r="E78" s="284" t="s">
        <v>519</v>
      </c>
      <c r="F78" s="86" t="s">
        <v>552</v>
      </c>
      <c r="G78" s="86" t="s">
        <v>553</v>
      </c>
      <c r="H78" s="96" t="s">
        <v>554</v>
      </c>
      <c r="I78" s="117"/>
      <c r="J78" s="185"/>
      <c r="K78" s="96" t="s">
        <v>555</v>
      </c>
      <c r="L78" s="87">
        <v>3701284</v>
      </c>
      <c r="M78" s="96" t="s">
        <v>556</v>
      </c>
      <c r="N78" s="86"/>
      <c r="O78" s="186"/>
      <c r="P78" s="187"/>
      <c r="Q78" s="186"/>
      <c r="R78" s="186"/>
      <c r="S78" s="186"/>
      <c r="T78" s="18" t="s">
        <v>557</v>
      </c>
      <c r="U78" s="86"/>
      <c r="V78" s="86"/>
      <c r="W78" s="86"/>
      <c r="X78" s="185"/>
      <c r="Y78" s="86" t="s">
        <v>558</v>
      </c>
      <c r="Z78" s="86" t="s">
        <v>559</v>
      </c>
      <c r="AA78" s="185"/>
      <c r="AB78" s="138">
        <v>43223</v>
      </c>
      <c r="AC78" s="138">
        <v>43223</v>
      </c>
      <c r="AD78" s="86"/>
      <c r="AE78" s="96" t="s">
        <v>560</v>
      </c>
      <c r="AF78" s="86"/>
      <c r="AG78" s="86"/>
      <c r="AH78" s="86" t="s">
        <v>561</v>
      </c>
      <c r="AI78" s="188"/>
      <c r="AJ78" s="138"/>
      <c r="AK78" s="138"/>
      <c r="AL78" s="188" t="e">
        <f>+Tabla2[[#This Row],[FECHA 
TERMINACION ACTA DE INICIO]]+98</f>
        <v>#VALUE!</v>
      </c>
      <c r="AM78" s="96">
        <v>349</v>
      </c>
      <c r="AN78" s="155">
        <v>9000030</v>
      </c>
      <c r="AO78" s="96">
        <v>43175</v>
      </c>
      <c r="AP78" s="138" t="s">
        <v>562</v>
      </c>
      <c r="AQ78" s="96" t="s">
        <v>563</v>
      </c>
      <c r="AR78" s="138">
        <v>43220</v>
      </c>
      <c r="AS78" s="96" t="s">
        <v>564</v>
      </c>
      <c r="AT78" s="86" t="s">
        <v>84</v>
      </c>
      <c r="AU78" s="86" t="s">
        <v>565</v>
      </c>
      <c r="AV78" s="117">
        <v>59604540</v>
      </c>
      <c r="AW78" s="86"/>
      <c r="AX78" s="86"/>
      <c r="AY78" s="185"/>
      <c r="AZ78" s="185"/>
      <c r="BA78" s="86"/>
      <c r="BB78" s="185"/>
      <c r="BC78" s="185"/>
      <c r="BD78" s="312">
        <f t="shared" si="1"/>
        <v>0</v>
      </c>
      <c r="BE78" s="117">
        <f>+Tabla2[[#This Row],[VALOR RECURSOS FDL]]+Tabla2[[#This Row],[ADICION]]+Tabla2[[#This Row],[ADICION Nº 2  O -SALDO SIN EJECUTAR]]</f>
        <v>59604540</v>
      </c>
      <c r="BF78" s="185" t="e">
        <v>#VALUE!</v>
      </c>
      <c r="BG78" s="185"/>
      <c r="BH78" s="185"/>
      <c r="BI78" s="213"/>
      <c r="BJ78" s="185"/>
      <c r="BK78" s="185"/>
      <c r="BL78" s="215"/>
      <c r="BM78" s="187"/>
      <c r="BN78" s="217"/>
    </row>
    <row r="79" spans="1:66" s="189" customFormat="1" hidden="1">
      <c r="A79" s="47">
        <v>2018</v>
      </c>
      <c r="B79" s="96">
        <v>73</v>
      </c>
      <c r="C79" s="19" t="s">
        <v>566</v>
      </c>
      <c r="D79" s="96" t="s">
        <v>567</v>
      </c>
      <c r="E79" s="281" t="s">
        <v>519</v>
      </c>
      <c r="F79" s="86" t="s">
        <v>568</v>
      </c>
      <c r="G79" s="86" t="s">
        <v>569</v>
      </c>
      <c r="H79" s="85" t="s">
        <v>570</v>
      </c>
      <c r="I79" s="116"/>
      <c r="J79" s="185"/>
      <c r="K79" s="19" t="s">
        <v>571</v>
      </c>
      <c r="L79" s="86">
        <v>6019330</v>
      </c>
      <c r="M79" s="18" t="s">
        <v>572</v>
      </c>
      <c r="N79" s="86"/>
      <c r="O79" s="186"/>
      <c r="P79" s="187"/>
      <c r="Q79" s="186"/>
      <c r="R79" s="186"/>
      <c r="S79" s="186"/>
      <c r="T79" s="18" t="s">
        <v>573</v>
      </c>
      <c r="U79" s="130"/>
      <c r="V79" s="130"/>
      <c r="W79" s="130"/>
      <c r="X79" s="185"/>
      <c r="Y79" s="130" t="s">
        <v>574</v>
      </c>
      <c r="Z79" s="96" t="s">
        <v>532</v>
      </c>
      <c r="AA79" s="185"/>
      <c r="AB79" s="138">
        <v>43210</v>
      </c>
      <c r="AC79" s="138">
        <v>43210</v>
      </c>
      <c r="AD79" s="87"/>
      <c r="AE79" s="96"/>
      <c r="AF79" s="96"/>
      <c r="AG79" s="96"/>
      <c r="AH79" s="138">
        <v>43575</v>
      </c>
      <c r="AI79" s="188"/>
      <c r="AJ79" s="96"/>
      <c r="AK79" s="96"/>
      <c r="AL79" s="188">
        <f>+Tabla2[[#This Row],[FECHA 
TERMINACION ACTA DE INICIO]]+98</f>
        <v>43673</v>
      </c>
      <c r="AM79" s="96">
        <v>361</v>
      </c>
      <c r="AN79" s="155">
        <v>8000000</v>
      </c>
      <c r="AO79" s="138">
        <v>43206</v>
      </c>
      <c r="AP79" s="96">
        <v>351</v>
      </c>
      <c r="AQ79" s="155">
        <v>6254574</v>
      </c>
      <c r="AR79" s="138">
        <v>43214</v>
      </c>
      <c r="AS79" s="96" t="s">
        <v>575</v>
      </c>
      <c r="AT79" s="96" t="s">
        <v>526</v>
      </c>
      <c r="AU79" s="86" t="s">
        <v>576</v>
      </c>
      <c r="AV79" s="117">
        <v>6254574</v>
      </c>
      <c r="AW79" s="117"/>
      <c r="AX79" s="117"/>
      <c r="AY79" s="185"/>
      <c r="AZ79" s="185"/>
      <c r="BA79" s="117"/>
      <c r="BB79" s="185"/>
      <c r="BC79" s="185"/>
      <c r="BD79" s="312">
        <f t="shared" si="1"/>
        <v>0</v>
      </c>
      <c r="BE79" s="117">
        <f>+Tabla2[[#This Row],[VALOR RECURSOS FDL]]+Tabla2[[#This Row],[ADICION]]+Tabla2[[#This Row],[ADICION Nº 2  O -SALDO SIN EJECUTAR]]</f>
        <v>6254574</v>
      </c>
      <c r="BF79" s="185" t="e">
        <v>#VALUE!</v>
      </c>
      <c r="BG79" s="185"/>
      <c r="BH79" s="185"/>
      <c r="BI79" s="213"/>
      <c r="BJ79" s="185"/>
      <c r="BK79" s="185"/>
      <c r="BL79" s="215"/>
      <c r="BM79" s="187"/>
      <c r="BN79" s="217"/>
    </row>
    <row r="80" spans="1:66" s="189" customFormat="1" hidden="1">
      <c r="A80" s="47">
        <v>2018</v>
      </c>
      <c r="B80" s="96">
        <v>74</v>
      </c>
      <c r="C80" s="19" t="s">
        <v>551</v>
      </c>
      <c r="D80" s="96" t="s">
        <v>518</v>
      </c>
      <c r="E80" s="284" t="s">
        <v>519</v>
      </c>
      <c r="F80" s="86" t="s">
        <v>577</v>
      </c>
      <c r="G80" s="86" t="s">
        <v>578</v>
      </c>
      <c r="H80" s="85" t="s">
        <v>579</v>
      </c>
      <c r="I80" s="116"/>
      <c r="J80" s="185"/>
      <c r="K80" s="19" t="s">
        <v>580</v>
      </c>
      <c r="L80" s="86">
        <v>2929121</v>
      </c>
      <c r="M80" s="18" t="s">
        <v>581</v>
      </c>
      <c r="N80" s="86"/>
      <c r="O80" s="186"/>
      <c r="P80" s="187"/>
      <c r="Q80" s="186"/>
      <c r="R80" s="186"/>
      <c r="S80" s="186"/>
      <c r="T80" s="18" t="s">
        <v>582</v>
      </c>
      <c r="U80" s="130"/>
      <c r="V80" s="130"/>
      <c r="W80" s="130"/>
      <c r="X80" s="185"/>
      <c r="Y80" s="130" t="s">
        <v>583</v>
      </c>
      <c r="Z80" s="96" t="s">
        <v>584</v>
      </c>
      <c r="AA80" s="185"/>
      <c r="AB80" s="138">
        <v>43249</v>
      </c>
      <c r="AC80" s="138">
        <v>43249</v>
      </c>
      <c r="AD80" s="87"/>
      <c r="AE80" s="96" t="s">
        <v>186</v>
      </c>
      <c r="AF80" s="96"/>
      <c r="AG80" s="96"/>
      <c r="AH80" s="138" t="s">
        <v>585</v>
      </c>
      <c r="AI80" s="188"/>
      <c r="AJ80" s="96"/>
      <c r="AK80" s="96"/>
      <c r="AL80" s="188" t="e">
        <f>+Tabla2[[#This Row],[FECHA 
TERMINACION ACTA DE INICIO]]+98</f>
        <v>#VALUE!</v>
      </c>
      <c r="AM80" s="96">
        <v>366</v>
      </c>
      <c r="AN80" s="155">
        <v>28333300</v>
      </c>
      <c r="AO80" s="138">
        <v>43213</v>
      </c>
      <c r="AP80" s="96">
        <v>377</v>
      </c>
      <c r="AQ80" s="155">
        <v>76921000</v>
      </c>
      <c r="AR80" s="138">
        <v>43249</v>
      </c>
      <c r="AS80" s="96" t="s">
        <v>564</v>
      </c>
      <c r="AT80" s="96" t="s">
        <v>84</v>
      </c>
      <c r="AU80" s="86" t="s">
        <v>565</v>
      </c>
      <c r="AV80" s="117">
        <v>76921000</v>
      </c>
      <c r="AW80" s="117"/>
      <c r="AX80" s="117"/>
      <c r="AY80" s="185"/>
      <c r="AZ80" s="185"/>
      <c r="BA80" s="117"/>
      <c r="BB80" s="185"/>
      <c r="BC80" s="185"/>
      <c r="BD80" s="312">
        <f t="shared" si="1"/>
        <v>0</v>
      </c>
      <c r="BE80" s="117">
        <f>+Tabla2[[#This Row],[VALOR RECURSOS FDL]]+Tabla2[[#This Row],[ADICION]]+Tabla2[[#This Row],[ADICION Nº 2  O -SALDO SIN EJECUTAR]]</f>
        <v>76921000</v>
      </c>
      <c r="BF80" s="185" t="e">
        <v>#VALUE!</v>
      </c>
      <c r="BG80" s="185"/>
      <c r="BH80" s="185"/>
      <c r="BI80" s="213"/>
      <c r="BJ80" s="185"/>
      <c r="BK80" s="185"/>
      <c r="BL80" s="215"/>
      <c r="BM80" s="187"/>
      <c r="BN80" s="217"/>
    </row>
    <row r="81" spans="1:66" s="189" customFormat="1" hidden="1">
      <c r="A81" s="47">
        <v>2018</v>
      </c>
      <c r="B81" s="96">
        <v>75</v>
      </c>
      <c r="C81" s="19" t="s">
        <v>517</v>
      </c>
      <c r="D81" s="96" t="s">
        <v>567</v>
      </c>
      <c r="E81" s="281" t="s">
        <v>519</v>
      </c>
      <c r="F81" s="86" t="s">
        <v>586</v>
      </c>
      <c r="G81" s="86" t="s">
        <v>587</v>
      </c>
      <c r="H81" s="85" t="s">
        <v>588</v>
      </c>
      <c r="I81" s="116"/>
      <c r="J81" s="185"/>
      <c r="K81" s="19" t="s">
        <v>589</v>
      </c>
      <c r="L81" s="86" t="s">
        <v>590</v>
      </c>
      <c r="M81" s="18" t="s">
        <v>591</v>
      </c>
      <c r="N81" s="86" t="s">
        <v>592</v>
      </c>
      <c r="O81" s="186"/>
      <c r="P81" s="187"/>
      <c r="Q81" s="186"/>
      <c r="R81" s="186"/>
      <c r="S81" s="186"/>
      <c r="T81" s="18" t="s">
        <v>593</v>
      </c>
      <c r="U81" s="130"/>
      <c r="V81" s="130"/>
      <c r="W81" s="130"/>
      <c r="X81" s="185"/>
      <c r="Y81" s="18" t="s">
        <v>593</v>
      </c>
      <c r="Z81" s="97" t="s">
        <v>594</v>
      </c>
      <c r="AA81" s="185"/>
      <c r="AB81" s="138">
        <v>43270</v>
      </c>
      <c r="AC81" s="138">
        <v>43270</v>
      </c>
      <c r="AD81" s="87"/>
      <c r="AE81" s="96"/>
      <c r="AF81" s="96"/>
      <c r="AG81" s="96"/>
      <c r="AH81" s="138">
        <v>43635</v>
      </c>
      <c r="AI81" s="188"/>
      <c r="AJ81" s="96"/>
      <c r="AK81" s="96"/>
      <c r="AL81" s="188">
        <f>+Tabla2[[#This Row],[FECHA 
TERMINACION ACTA DE INICIO]]+98</f>
        <v>43733</v>
      </c>
      <c r="AM81" s="96">
        <v>0</v>
      </c>
      <c r="AN81" s="155">
        <v>0</v>
      </c>
      <c r="AO81" s="138"/>
      <c r="AP81" s="96"/>
      <c r="AQ81" s="155">
        <v>0</v>
      </c>
      <c r="AR81" s="138"/>
      <c r="AS81" s="96"/>
      <c r="AT81" s="96" t="s">
        <v>526</v>
      </c>
      <c r="AU81" s="86" t="s">
        <v>595</v>
      </c>
      <c r="AV81" s="117">
        <v>0</v>
      </c>
      <c r="AW81" s="117">
        <v>0</v>
      </c>
      <c r="AX81" s="117"/>
      <c r="AY81" s="185"/>
      <c r="AZ81" s="185"/>
      <c r="BA81" s="117"/>
      <c r="BB81" s="185"/>
      <c r="BC81" s="185"/>
      <c r="BD81" s="312">
        <f t="shared" si="1"/>
        <v>0</v>
      </c>
      <c r="BE81" s="117">
        <f>+Tabla2[[#This Row],[VALOR RECURSOS FDL]]+Tabla2[[#This Row],[ADICION]]+Tabla2[[#This Row],[ADICION Nº 2  O -SALDO SIN EJECUTAR]]</f>
        <v>0</v>
      </c>
      <c r="BF81" s="185" t="e">
        <v>#VALUE!</v>
      </c>
      <c r="BG81" s="185"/>
      <c r="BH81" s="185"/>
      <c r="BI81" s="213"/>
      <c r="BJ81" s="185"/>
      <c r="BK81" s="185"/>
      <c r="BL81" s="215"/>
      <c r="BM81" s="187"/>
      <c r="BN81" s="217"/>
    </row>
    <row r="82" spans="1:66" s="189" customFormat="1" hidden="1">
      <c r="A82" s="47">
        <v>2018</v>
      </c>
      <c r="B82" s="96">
        <v>76</v>
      </c>
      <c r="C82" s="19" t="s">
        <v>566</v>
      </c>
      <c r="D82" s="96" t="s">
        <v>596</v>
      </c>
      <c r="E82" s="284" t="s">
        <v>519</v>
      </c>
      <c r="F82" s="86" t="s">
        <v>597</v>
      </c>
      <c r="G82" s="86" t="s">
        <v>598</v>
      </c>
      <c r="H82" s="86" t="s">
        <v>599</v>
      </c>
      <c r="I82" s="116"/>
      <c r="J82" s="185"/>
      <c r="K82" s="19" t="s">
        <v>600</v>
      </c>
      <c r="L82" s="86">
        <v>6464330</v>
      </c>
      <c r="M82" s="18" t="s">
        <v>601</v>
      </c>
      <c r="N82" s="86" t="s">
        <v>602</v>
      </c>
      <c r="O82" s="186"/>
      <c r="P82" s="187"/>
      <c r="Q82" s="186"/>
      <c r="R82" s="186"/>
      <c r="S82" s="186"/>
      <c r="T82" s="18" t="s">
        <v>603</v>
      </c>
      <c r="U82" s="130"/>
      <c r="V82" s="130"/>
      <c r="W82" s="130"/>
      <c r="X82" s="185"/>
      <c r="Y82" s="130"/>
      <c r="Z82" s="96" t="s">
        <v>604</v>
      </c>
      <c r="AA82" s="185"/>
      <c r="AB82" s="138">
        <v>43294</v>
      </c>
      <c r="AC82" s="138">
        <v>43294</v>
      </c>
      <c r="AD82" s="87"/>
      <c r="AE82" s="96"/>
      <c r="AF82" s="96"/>
      <c r="AG82" s="96"/>
      <c r="AH82" s="138">
        <v>43478</v>
      </c>
      <c r="AI82" s="188"/>
      <c r="AJ82" s="96"/>
      <c r="AK82" s="96"/>
      <c r="AL82" s="188">
        <f>+Tabla2[[#This Row],[FECHA 
TERMINACION ACTA DE INICIO]]+98</f>
        <v>43576</v>
      </c>
      <c r="AM82" s="96">
        <v>416</v>
      </c>
      <c r="AN82" s="155">
        <v>20583175</v>
      </c>
      <c r="AO82" s="138">
        <v>43291</v>
      </c>
      <c r="AP82" s="96">
        <v>418</v>
      </c>
      <c r="AQ82" s="155">
        <v>20583175</v>
      </c>
      <c r="AR82" s="138">
        <v>43294</v>
      </c>
      <c r="AS82" s="96" t="s">
        <v>605</v>
      </c>
      <c r="AT82" s="96" t="s">
        <v>84</v>
      </c>
      <c r="AU82" s="86" t="s">
        <v>85</v>
      </c>
      <c r="AV82" s="117">
        <v>20583175</v>
      </c>
      <c r="AW82" s="117"/>
      <c r="AX82" s="117"/>
      <c r="AY82" s="185"/>
      <c r="AZ82" s="185"/>
      <c r="BA82" s="117"/>
      <c r="BB82" s="185"/>
      <c r="BC82" s="185"/>
      <c r="BD82" s="312">
        <f t="shared" si="1"/>
        <v>0</v>
      </c>
      <c r="BE82" s="117">
        <f>+Tabla2[[#This Row],[VALOR RECURSOS FDL]]+Tabla2[[#This Row],[ADICION]]+Tabla2[[#This Row],[ADICION Nº 2  O -SALDO SIN EJECUTAR]]</f>
        <v>20583175</v>
      </c>
      <c r="BF82" s="185" t="e">
        <v>#VALUE!</v>
      </c>
      <c r="BG82" s="185"/>
      <c r="BH82" s="185"/>
      <c r="BI82" s="213"/>
      <c r="BJ82" s="185"/>
      <c r="BK82" s="185"/>
      <c r="BL82" s="215"/>
      <c r="BM82" s="187"/>
      <c r="BN82" s="217"/>
    </row>
    <row r="83" spans="1:66" s="189" customFormat="1" hidden="1">
      <c r="A83" s="47">
        <v>2018</v>
      </c>
      <c r="B83" s="96">
        <v>77</v>
      </c>
      <c r="C83" s="19" t="s">
        <v>606</v>
      </c>
      <c r="D83" s="96" t="s">
        <v>607</v>
      </c>
      <c r="E83" s="281" t="s">
        <v>76</v>
      </c>
      <c r="F83" s="86" t="s">
        <v>608</v>
      </c>
      <c r="G83" s="86" t="s">
        <v>609</v>
      </c>
      <c r="H83" s="85">
        <v>52472048</v>
      </c>
      <c r="I83" s="116"/>
      <c r="J83" s="185"/>
      <c r="K83" s="19" t="s">
        <v>610</v>
      </c>
      <c r="L83" s="86">
        <v>3016592390</v>
      </c>
      <c r="M83" s="18" t="s">
        <v>611</v>
      </c>
      <c r="N83" s="86"/>
      <c r="O83" s="186"/>
      <c r="P83" s="187"/>
      <c r="Q83" s="186"/>
      <c r="R83" s="186"/>
      <c r="S83" s="186"/>
      <c r="T83" s="18" t="s">
        <v>612</v>
      </c>
      <c r="U83" s="130"/>
      <c r="V83" s="130"/>
      <c r="W83" s="130"/>
      <c r="X83" s="185"/>
      <c r="Y83" s="130" t="s">
        <v>613</v>
      </c>
      <c r="Z83" s="96" t="s">
        <v>470</v>
      </c>
      <c r="AA83" s="185"/>
      <c r="AB83" s="138">
        <v>43298</v>
      </c>
      <c r="AC83" s="138">
        <v>43298</v>
      </c>
      <c r="AD83" s="87"/>
      <c r="AE83" s="96" t="s">
        <v>82</v>
      </c>
      <c r="AF83" s="96"/>
      <c r="AG83" s="96"/>
      <c r="AH83" s="138">
        <v>43481</v>
      </c>
      <c r="AI83" s="188"/>
      <c r="AJ83" s="96"/>
      <c r="AK83" s="96"/>
      <c r="AL83" s="188">
        <f>+Tabla2[[#This Row],[FECHA 
TERMINACION ACTA DE INICIO]]+98</f>
        <v>43579</v>
      </c>
      <c r="AM83" s="96">
        <v>419</v>
      </c>
      <c r="AN83" s="155">
        <v>25414350</v>
      </c>
      <c r="AO83" s="138">
        <v>43294</v>
      </c>
      <c r="AP83" s="96">
        <v>422</v>
      </c>
      <c r="AQ83" s="155">
        <v>25414350</v>
      </c>
      <c r="AR83" s="138">
        <v>43298</v>
      </c>
      <c r="AS83" s="96" t="s">
        <v>83</v>
      </c>
      <c r="AT83" s="96" t="s">
        <v>84</v>
      </c>
      <c r="AU83" s="86" t="s">
        <v>85</v>
      </c>
      <c r="AV83" s="117">
        <v>25414350</v>
      </c>
      <c r="AW83" s="117"/>
      <c r="AX83" s="117">
        <v>5082870</v>
      </c>
      <c r="AY83" s="185"/>
      <c r="AZ83" s="185"/>
      <c r="BA83" s="117"/>
      <c r="BB83" s="185"/>
      <c r="BC83" s="185"/>
      <c r="BD83" s="312">
        <f t="shared" si="1"/>
        <v>5082870</v>
      </c>
      <c r="BE83" s="117">
        <f>+Tabla2[[#This Row],[VALOR RECURSOS FDL]]+Tabla2[[#This Row],[ADICION]]+Tabla2[[#This Row],[ADICION Nº 2  O -SALDO SIN EJECUTAR]]</f>
        <v>30497220</v>
      </c>
      <c r="BF83" s="185" t="e">
        <v>#VALUE!</v>
      </c>
      <c r="BG83" s="185"/>
      <c r="BH83" s="185"/>
      <c r="BI83" s="213"/>
      <c r="BJ83" s="185"/>
      <c r="BK83" s="185"/>
      <c r="BL83" s="215"/>
      <c r="BM83" s="187"/>
      <c r="BN83" s="217"/>
    </row>
    <row r="84" spans="1:66" s="189" customFormat="1" hidden="1">
      <c r="A84" s="47">
        <v>2018</v>
      </c>
      <c r="B84" s="96">
        <v>78</v>
      </c>
      <c r="C84" s="19" t="s">
        <v>606</v>
      </c>
      <c r="D84" s="96" t="s">
        <v>607</v>
      </c>
      <c r="E84" s="284" t="s">
        <v>76</v>
      </c>
      <c r="F84" s="86" t="s">
        <v>614</v>
      </c>
      <c r="G84" s="86" t="s">
        <v>615</v>
      </c>
      <c r="H84" s="85">
        <v>6772537</v>
      </c>
      <c r="I84" s="116"/>
      <c r="J84" s="185"/>
      <c r="K84" s="19" t="s">
        <v>616</v>
      </c>
      <c r="L84" s="86">
        <v>3209184811</v>
      </c>
      <c r="M84" s="18" t="s">
        <v>617</v>
      </c>
      <c r="N84" s="86"/>
      <c r="O84" s="186"/>
      <c r="P84" s="187"/>
      <c r="Q84" s="186"/>
      <c r="R84" s="186"/>
      <c r="S84" s="186"/>
      <c r="T84" s="18" t="s">
        <v>618</v>
      </c>
      <c r="U84" s="130"/>
      <c r="V84" s="130"/>
      <c r="W84" s="130"/>
      <c r="X84" s="185"/>
      <c r="Y84" s="130" t="s">
        <v>619</v>
      </c>
      <c r="Z84" s="96" t="s">
        <v>470</v>
      </c>
      <c r="AA84" s="185"/>
      <c r="AB84" s="138">
        <v>43298</v>
      </c>
      <c r="AC84" s="138">
        <v>43298</v>
      </c>
      <c r="AD84" s="87"/>
      <c r="AE84" s="96" t="s">
        <v>82</v>
      </c>
      <c r="AF84" s="96"/>
      <c r="AG84" s="96"/>
      <c r="AH84" s="138">
        <v>43481</v>
      </c>
      <c r="AI84" s="188"/>
      <c r="AJ84" s="96"/>
      <c r="AK84" s="96"/>
      <c r="AL84" s="188">
        <f>+Tabla2[[#This Row],[FECHA 
TERMINACION ACTA DE INICIO]]+98</f>
        <v>43579</v>
      </c>
      <c r="AM84" s="96">
        <v>420</v>
      </c>
      <c r="AN84" s="155">
        <v>25390365</v>
      </c>
      <c r="AO84" s="138">
        <v>43294</v>
      </c>
      <c r="AP84" s="96">
        <v>425</v>
      </c>
      <c r="AQ84" s="155">
        <v>25390365</v>
      </c>
      <c r="AR84" s="138">
        <v>43298</v>
      </c>
      <c r="AS84" s="96" t="s">
        <v>83</v>
      </c>
      <c r="AT84" s="96" t="s">
        <v>84</v>
      </c>
      <c r="AU84" s="86" t="s">
        <v>85</v>
      </c>
      <c r="AV84" s="117">
        <v>25390365</v>
      </c>
      <c r="AW84" s="117"/>
      <c r="AX84" s="117">
        <v>5078073</v>
      </c>
      <c r="AY84" s="185"/>
      <c r="AZ84" s="185"/>
      <c r="BA84" s="117"/>
      <c r="BB84" s="185"/>
      <c r="BC84" s="185"/>
      <c r="BD84" s="312">
        <f t="shared" si="1"/>
        <v>5078073</v>
      </c>
      <c r="BE84" s="117">
        <f>+Tabla2[[#This Row],[VALOR RECURSOS FDL]]+Tabla2[[#This Row],[ADICION]]+Tabla2[[#This Row],[ADICION Nº 2  O -SALDO SIN EJECUTAR]]</f>
        <v>30468438</v>
      </c>
      <c r="BF84" s="185" t="e">
        <v>#VALUE!</v>
      </c>
      <c r="BG84" s="185"/>
      <c r="BH84" s="185"/>
      <c r="BI84" s="213"/>
      <c r="BJ84" s="185"/>
      <c r="BK84" s="185"/>
      <c r="BL84" s="215"/>
      <c r="BM84" s="187"/>
      <c r="BN84" s="217"/>
    </row>
    <row r="85" spans="1:66" s="189" customFormat="1" hidden="1">
      <c r="A85" s="47">
        <v>2018</v>
      </c>
      <c r="B85" s="96">
        <v>79</v>
      </c>
      <c r="C85" s="19" t="s">
        <v>606</v>
      </c>
      <c r="D85" s="96" t="s">
        <v>607</v>
      </c>
      <c r="E85" s="281" t="s">
        <v>76</v>
      </c>
      <c r="F85" s="86" t="s">
        <v>620</v>
      </c>
      <c r="G85" s="86" t="s">
        <v>621</v>
      </c>
      <c r="H85" s="85">
        <v>52960567</v>
      </c>
      <c r="I85" s="116"/>
      <c r="J85" s="185"/>
      <c r="K85" s="19" t="s">
        <v>622</v>
      </c>
      <c r="L85" s="86">
        <v>3108619180</v>
      </c>
      <c r="M85" s="18" t="s">
        <v>623</v>
      </c>
      <c r="N85" s="86"/>
      <c r="O85" s="186"/>
      <c r="P85" s="187"/>
      <c r="Q85" s="186"/>
      <c r="R85" s="186"/>
      <c r="S85" s="186"/>
      <c r="T85" s="18" t="s">
        <v>624</v>
      </c>
      <c r="U85" s="130"/>
      <c r="V85" s="130"/>
      <c r="W85" s="130"/>
      <c r="X85" s="185"/>
      <c r="Y85" s="130" t="s">
        <v>625</v>
      </c>
      <c r="Z85" s="96" t="s">
        <v>470</v>
      </c>
      <c r="AA85" s="185"/>
      <c r="AB85" s="138">
        <v>43298</v>
      </c>
      <c r="AC85" s="138">
        <v>43298</v>
      </c>
      <c r="AD85" s="87"/>
      <c r="AE85" s="96" t="s">
        <v>82</v>
      </c>
      <c r="AF85" s="96"/>
      <c r="AG85" s="96"/>
      <c r="AH85" s="138">
        <v>43481</v>
      </c>
      <c r="AI85" s="188"/>
      <c r="AJ85" s="96"/>
      <c r="AK85" s="96"/>
      <c r="AL85" s="188">
        <f>+Tabla2[[#This Row],[FECHA 
TERMINACION ACTA DE INICIO]]+98</f>
        <v>43579</v>
      </c>
      <c r="AM85" s="96">
        <v>421</v>
      </c>
      <c r="AN85" s="155">
        <v>25414350</v>
      </c>
      <c r="AO85" s="138">
        <v>43294</v>
      </c>
      <c r="AP85" s="96">
        <v>424</v>
      </c>
      <c r="AQ85" s="155">
        <v>25414350</v>
      </c>
      <c r="AR85" s="138">
        <v>43298</v>
      </c>
      <c r="AS85" s="96" t="s">
        <v>83</v>
      </c>
      <c r="AT85" s="96" t="s">
        <v>84</v>
      </c>
      <c r="AU85" s="86" t="s">
        <v>85</v>
      </c>
      <c r="AV85" s="117">
        <v>25414350</v>
      </c>
      <c r="AW85" s="117"/>
      <c r="AX85" s="117">
        <v>5082870</v>
      </c>
      <c r="AY85" s="185"/>
      <c r="AZ85" s="185"/>
      <c r="BA85" s="117"/>
      <c r="BB85" s="185"/>
      <c r="BC85" s="185"/>
      <c r="BD85" s="312">
        <f t="shared" si="1"/>
        <v>5082870</v>
      </c>
      <c r="BE85" s="117">
        <f>+Tabla2[[#This Row],[VALOR RECURSOS FDL]]+Tabla2[[#This Row],[ADICION]]+Tabla2[[#This Row],[ADICION Nº 2  O -SALDO SIN EJECUTAR]]</f>
        <v>30497220</v>
      </c>
      <c r="BF85" s="185" t="e">
        <v>#VALUE!</v>
      </c>
      <c r="BG85" s="185"/>
      <c r="BH85" s="185"/>
      <c r="BI85" s="213"/>
      <c r="BJ85" s="185"/>
      <c r="BK85" s="185"/>
      <c r="BL85" s="215"/>
      <c r="BM85" s="187"/>
      <c r="BN85" s="217"/>
    </row>
    <row r="86" spans="1:66" s="189" customFormat="1" hidden="1">
      <c r="A86" s="47">
        <v>2018</v>
      </c>
      <c r="B86" s="96">
        <v>80</v>
      </c>
      <c r="C86" s="191" t="s">
        <v>626</v>
      </c>
      <c r="D86" s="153" t="s">
        <v>607</v>
      </c>
      <c r="E86" s="284" t="s">
        <v>519</v>
      </c>
      <c r="F86" s="107" t="s">
        <v>627</v>
      </c>
      <c r="G86" s="86" t="s">
        <v>628</v>
      </c>
      <c r="H86" s="85" t="s">
        <v>629</v>
      </c>
      <c r="I86" s="116"/>
      <c r="J86" s="185"/>
      <c r="K86" s="19" t="s">
        <v>630</v>
      </c>
      <c r="L86" s="86">
        <v>7430773</v>
      </c>
      <c r="M86" s="18" t="s">
        <v>631</v>
      </c>
      <c r="N86" s="86"/>
      <c r="O86" s="186"/>
      <c r="P86" s="187"/>
      <c r="Q86" s="186"/>
      <c r="R86" s="186"/>
      <c r="S86" s="186"/>
      <c r="T86" s="128" t="s">
        <v>632</v>
      </c>
      <c r="U86" s="130"/>
      <c r="V86" s="130"/>
      <c r="W86" s="130"/>
      <c r="X86" s="185"/>
      <c r="Y86" s="130" t="s">
        <v>633</v>
      </c>
      <c r="Z86" s="153" t="s">
        <v>470</v>
      </c>
      <c r="AA86" s="185"/>
      <c r="AB86" s="138">
        <v>43319</v>
      </c>
      <c r="AC86" s="138">
        <v>43319</v>
      </c>
      <c r="AD86" s="192"/>
      <c r="AE86" s="153"/>
      <c r="AF86" s="153"/>
      <c r="AG86" s="153"/>
      <c r="AH86" s="138">
        <v>43540</v>
      </c>
      <c r="AI86" s="188"/>
      <c r="AJ86" s="96"/>
      <c r="AK86" s="96"/>
      <c r="AL86" s="188">
        <f>+Tabla2[[#This Row],[FECHA 
TERMINACION ACTA DE INICIO]]+98</f>
        <v>43638</v>
      </c>
      <c r="AM86" s="96">
        <v>380</v>
      </c>
      <c r="AN86" s="155">
        <v>364735915</v>
      </c>
      <c r="AO86" s="138">
        <v>43245</v>
      </c>
      <c r="AP86" s="96">
        <v>428</v>
      </c>
      <c r="AQ86" s="155">
        <v>358521850</v>
      </c>
      <c r="AR86" s="138">
        <v>43305</v>
      </c>
      <c r="AS86" s="179" t="s">
        <v>634</v>
      </c>
      <c r="AT86" s="96" t="s">
        <v>526</v>
      </c>
      <c r="AU86" s="86" t="s">
        <v>635</v>
      </c>
      <c r="AV86" s="198">
        <v>358521850</v>
      </c>
      <c r="AW86" s="117"/>
      <c r="AX86" s="198">
        <v>59418458</v>
      </c>
      <c r="AY86" s="185"/>
      <c r="AZ86" s="185"/>
      <c r="BA86" s="198">
        <v>125672170</v>
      </c>
      <c r="BB86" s="185"/>
      <c r="BC86" s="185"/>
      <c r="BD86" s="312">
        <f t="shared" si="1"/>
        <v>185090628</v>
      </c>
      <c r="BE86" s="117">
        <f>+Tabla2[[#This Row],[VALOR RECURSOS FDL]]+Tabla2[[#This Row],[ADICION]]+Tabla2[[#This Row],[ADICION Nº 2  O -SALDO SIN EJECUTAR]]</f>
        <v>543612478</v>
      </c>
      <c r="BF86" s="185" t="e">
        <v>#VALUE!</v>
      </c>
      <c r="BG86" s="185"/>
      <c r="BH86" s="185"/>
      <c r="BI86" s="213"/>
      <c r="BJ86" s="185"/>
      <c r="BK86" s="185"/>
      <c r="BL86" s="215"/>
      <c r="BM86" s="187"/>
      <c r="BN86" s="217"/>
    </row>
    <row r="87" spans="1:66" s="189" customFormat="1" hidden="1">
      <c r="A87" s="47">
        <v>2018</v>
      </c>
      <c r="B87" s="96">
        <v>81</v>
      </c>
      <c r="C87" s="19" t="s">
        <v>636</v>
      </c>
      <c r="D87" s="96" t="s">
        <v>637</v>
      </c>
      <c r="E87" s="281" t="s">
        <v>519</v>
      </c>
      <c r="F87" s="86" t="s">
        <v>638</v>
      </c>
      <c r="G87" s="86" t="s">
        <v>639</v>
      </c>
      <c r="H87" s="85" t="s">
        <v>640</v>
      </c>
      <c r="I87" s="116"/>
      <c r="J87" s="185"/>
      <c r="K87" s="19"/>
      <c r="L87" s="86"/>
      <c r="M87" s="18"/>
      <c r="N87" s="86"/>
      <c r="O87" s="186"/>
      <c r="P87" s="187"/>
      <c r="Q87" s="186"/>
      <c r="R87" s="186"/>
      <c r="S87" s="186"/>
      <c r="T87" s="18" t="s">
        <v>641</v>
      </c>
      <c r="U87" s="130"/>
      <c r="V87" s="130"/>
      <c r="W87" s="130"/>
      <c r="X87" s="185"/>
      <c r="Y87" s="18" t="s">
        <v>641</v>
      </c>
      <c r="Z87" s="96" t="s">
        <v>642</v>
      </c>
      <c r="AA87" s="185"/>
      <c r="AB87" s="138">
        <v>43312</v>
      </c>
      <c r="AC87" s="138">
        <v>43325</v>
      </c>
      <c r="AD87" s="87"/>
      <c r="AE87" s="96"/>
      <c r="AF87" s="96"/>
      <c r="AG87" s="96"/>
      <c r="AH87" s="138">
        <v>43355</v>
      </c>
      <c r="AI87" s="188"/>
      <c r="AJ87" s="96"/>
      <c r="AK87" s="96"/>
      <c r="AL87" s="188">
        <f>+Tabla2[[#This Row],[FECHA 
TERMINACION ACTA DE INICIO]]+98</f>
        <v>43453</v>
      </c>
      <c r="AM87" s="96">
        <v>424</v>
      </c>
      <c r="AN87" s="155">
        <v>24752952</v>
      </c>
      <c r="AO87" s="138">
        <v>43298</v>
      </c>
      <c r="AP87" s="96">
        <v>441</v>
      </c>
      <c r="AQ87" s="155">
        <v>23699358</v>
      </c>
      <c r="AR87" s="138">
        <v>43312</v>
      </c>
      <c r="AS87" s="96" t="s">
        <v>643</v>
      </c>
      <c r="AT87" s="96" t="s">
        <v>526</v>
      </c>
      <c r="AU87" s="86" t="s">
        <v>644</v>
      </c>
      <c r="AV87" s="117">
        <v>23699358</v>
      </c>
      <c r="AW87" s="117"/>
      <c r="AX87" s="117"/>
      <c r="AY87" s="185"/>
      <c r="AZ87" s="185"/>
      <c r="BA87" s="117"/>
      <c r="BB87" s="185"/>
      <c r="BC87" s="185"/>
      <c r="BD87" s="312">
        <f t="shared" si="1"/>
        <v>0</v>
      </c>
      <c r="BE87" s="117">
        <f>+Tabla2[[#This Row],[VALOR RECURSOS FDL]]+Tabla2[[#This Row],[ADICION]]+Tabla2[[#This Row],[ADICION Nº 2  O -SALDO SIN EJECUTAR]]</f>
        <v>23699358</v>
      </c>
      <c r="BF87" s="185" t="e">
        <v>#VALUE!</v>
      </c>
      <c r="BG87" s="185"/>
      <c r="BH87" s="185"/>
      <c r="BI87" s="213"/>
      <c r="BJ87" s="185"/>
      <c r="BK87" s="185"/>
      <c r="BL87" s="215"/>
      <c r="BM87" s="187"/>
      <c r="BN87" s="217"/>
    </row>
    <row r="88" spans="1:66" s="189" customFormat="1" hidden="1">
      <c r="A88" s="47">
        <v>2018</v>
      </c>
      <c r="B88" s="96">
        <v>82</v>
      </c>
      <c r="C88" s="19" t="s">
        <v>626</v>
      </c>
      <c r="D88" s="96" t="s">
        <v>645</v>
      </c>
      <c r="E88" s="284" t="s">
        <v>519</v>
      </c>
      <c r="F88" s="86" t="s">
        <v>646</v>
      </c>
      <c r="G88" s="86" t="s">
        <v>647</v>
      </c>
      <c r="H88" s="85" t="s">
        <v>648</v>
      </c>
      <c r="I88" s="116"/>
      <c r="J88" s="185"/>
      <c r="K88" s="19" t="s">
        <v>649</v>
      </c>
      <c r="L88" s="86">
        <v>3000684</v>
      </c>
      <c r="M88" s="18" t="s">
        <v>650</v>
      </c>
      <c r="N88" s="86"/>
      <c r="O88" s="186"/>
      <c r="P88" s="187"/>
      <c r="Q88" s="186"/>
      <c r="R88" s="186"/>
      <c r="S88" s="186"/>
      <c r="T88" s="18" t="s">
        <v>651</v>
      </c>
      <c r="U88" s="130"/>
      <c r="V88" s="130"/>
      <c r="W88" s="130"/>
      <c r="X88" s="185"/>
      <c r="Y88" s="130" t="s">
        <v>652</v>
      </c>
      <c r="Z88" s="96" t="s">
        <v>470</v>
      </c>
      <c r="AA88" s="185"/>
      <c r="AB88" s="138">
        <v>43346</v>
      </c>
      <c r="AC88" s="138">
        <v>43349</v>
      </c>
      <c r="AD88" s="87"/>
      <c r="AE88" s="96"/>
      <c r="AF88" s="96"/>
      <c r="AG88" s="96"/>
      <c r="AH88" s="138">
        <v>43501</v>
      </c>
      <c r="AI88" s="188"/>
      <c r="AJ88" s="96"/>
      <c r="AK88" s="96"/>
      <c r="AL88" s="188">
        <f>+Tabla2[[#This Row],[FECHA 
TERMINACION ACTA DE INICIO]]+98</f>
        <v>43599</v>
      </c>
      <c r="AM88" s="96">
        <v>413</v>
      </c>
      <c r="AN88" s="155">
        <v>728504274</v>
      </c>
      <c r="AO88" s="138">
        <v>43291</v>
      </c>
      <c r="AP88" s="96">
        <v>467</v>
      </c>
      <c r="AQ88" s="155">
        <v>728444549</v>
      </c>
      <c r="AR88" s="138">
        <v>43349</v>
      </c>
      <c r="AS88" s="179" t="s">
        <v>653</v>
      </c>
      <c r="AT88" s="96" t="s">
        <v>84</v>
      </c>
      <c r="AU88" s="86" t="s">
        <v>654</v>
      </c>
      <c r="AV88" s="117">
        <v>728444459</v>
      </c>
      <c r="AW88" s="117"/>
      <c r="AX88" s="117">
        <v>99296657</v>
      </c>
      <c r="AY88" s="185"/>
      <c r="AZ88" s="185"/>
      <c r="BA88" s="117"/>
      <c r="BB88" s="185"/>
      <c r="BC88" s="185"/>
      <c r="BD88" s="312">
        <f t="shared" si="1"/>
        <v>99296657</v>
      </c>
      <c r="BE88" s="117">
        <f>+Tabla2[[#This Row],[VALOR RECURSOS FDL]]+Tabla2[[#This Row],[ADICION]]+Tabla2[[#This Row],[ADICION Nº 2  O -SALDO SIN EJECUTAR]]</f>
        <v>827741116</v>
      </c>
      <c r="BF88" s="185" t="e">
        <v>#VALUE!</v>
      </c>
      <c r="BG88" s="185"/>
      <c r="BH88" s="185"/>
      <c r="BI88" s="213"/>
      <c r="BJ88" s="185"/>
      <c r="BK88" s="185"/>
      <c r="BL88" s="215"/>
      <c r="BM88" s="187"/>
      <c r="BN88" s="217"/>
    </row>
    <row r="89" spans="1:66" s="189" customFormat="1" hidden="1">
      <c r="A89" s="47">
        <v>2018</v>
      </c>
      <c r="B89" s="96">
        <v>83</v>
      </c>
      <c r="C89" s="19" t="s">
        <v>606</v>
      </c>
      <c r="D89" s="96" t="s">
        <v>607</v>
      </c>
      <c r="E89" s="281" t="s">
        <v>76</v>
      </c>
      <c r="F89" s="86" t="s">
        <v>655</v>
      </c>
      <c r="G89" s="86" t="s">
        <v>656</v>
      </c>
      <c r="H89" s="85">
        <v>79860686</v>
      </c>
      <c r="I89" s="116"/>
      <c r="J89" s="185"/>
      <c r="K89" s="19" t="s">
        <v>657</v>
      </c>
      <c r="L89" s="86">
        <v>3107547205</v>
      </c>
      <c r="M89" s="18" t="s">
        <v>658</v>
      </c>
      <c r="N89" s="86"/>
      <c r="O89" s="186"/>
      <c r="P89" s="187"/>
      <c r="Q89" s="186"/>
      <c r="R89" s="186"/>
      <c r="S89" s="186"/>
      <c r="T89" s="18" t="s">
        <v>659</v>
      </c>
      <c r="U89" s="130"/>
      <c r="V89" s="130"/>
      <c r="W89" s="130"/>
      <c r="X89" s="185"/>
      <c r="Y89" s="130" t="s">
        <v>660</v>
      </c>
      <c r="Z89" s="96" t="s">
        <v>661</v>
      </c>
      <c r="AA89" s="185"/>
      <c r="AB89" s="138">
        <v>43347</v>
      </c>
      <c r="AC89" s="139">
        <v>43349</v>
      </c>
      <c r="AD89" s="87"/>
      <c r="AE89" s="96"/>
      <c r="AF89" s="96"/>
      <c r="AG89" s="96"/>
      <c r="AH89" s="139">
        <v>43485</v>
      </c>
      <c r="AI89" s="188"/>
      <c r="AJ89" s="96"/>
      <c r="AK89" s="96"/>
      <c r="AL89" s="188">
        <f>+Tabla2[[#This Row],[FECHA 
TERMINACION ACTA DE INICIO]]+98</f>
        <v>43583</v>
      </c>
      <c r="AM89" s="96">
        <v>447</v>
      </c>
      <c r="AN89" s="155">
        <v>22500000</v>
      </c>
      <c r="AO89" s="138">
        <v>43334</v>
      </c>
      <c r="AP89" s="96">
        <v>468</v>
      </c>
      <c r="AQ89" s="155">
        <v>22499766</v>
      </c>
      <c r="AR89" s="138">
        <v>43349</v>
      </c>
      <c r="AS89" s="96" t="s">
        <v>653</v>
      </c>
      <c r="AT89" s="96" t="s">
        <v>84</v>
      </c>
      <c r="AU89" s="86" t="s">
        <v>654</v>
      </c>
      <c r="AV89" s="117">
        <v>22499766</v>
      </c>
      <c r="AW89" s="117"/>
      <c r="AX89" s="117"/>
      <c r="AY89" s="185"/>
      <c r="AZ89" s="185"/>
      <c r="BA89" s="117"/>
      <c r="BB89" s="185"/>
      <c r="BC89" s="185"/>
      <c r="BD89" s="312">
        <f t="shared" si="1"/>
        <v>0</v>
      </c>
      <c r="BE89" s="117">
        <f>+Tabla2[[#This Row],[VALOR RECURSOS FDL]]+Tabla2[[#This Row],[ADICION]]+Tabla2[[#This Row],[ADICION Nº 2  O -SALDO SIN EJECUTAR]]</f>
        <v>22499766</v>
      </c>
      <c r="BF89" s="185" t="e">
        <v>#VALUE!</v>
      </c>
      <c r="BG89" s="185"/>
      <c r="BH89" s="185"/>
      <c r="BI89" s="213"/>
      <c r="BJ89" s="185"/>
      <c r="BK89" s="185"/>
      <c r="BL89" s="215"/>
      <c r="BM89" s="187"/>
      <c r="BN89" s="217"/>
    </row>
    <row r="90" spans="1:66" s="189" customFormat="1" hidden="1">
      <c r="A90" s="47">
        <v>2018</v>
      </c>
      <c r="B90" s="96">
        <v>84</v>
      </c>
      <c r="C90" s="19" t="s">
        <v>606</v>
      </c>
      <c r="D90" s="96" t="s">
        <v>607</v>
      </c>
      <c r="E90" s="284" t="s">
        <v>92</v>
      </c>
      <c r="F90" s="86" t="s">
        <v>662</v>
      </c>
      <c r="G90" s="86" t="s">
        <v>663</v>
      </c>
      <c r="H90" s="85">
        <v>1010216582</v>
      </c>
      <c r="I90" s="116"/>
      <c r="J90" s="185"/>
      <c r="K90" s="19" t="s">
        <v>664</v>
      </c>
      <c r="L90" s="86">
        <v>3193504350</v>
      </c>
      <c r="M90" s="18" t="s">
        <v>665</v>
      </c>
      <c r="N90" s="86"/>
      <c r="O90" s="186"/>
      <c r="P90" s="187"/>
      <c r="Q90" s="186"/>
      <c r="R90" s="186"/>
      <c r="S90" s="186"/>
      <c r="T90" s="18" t="s">
        <v>666</v>
      </c>
      <c r="U90" s="130"/>
      <c r="V90" s="130"/>
      <c r="W90" s="130"/>
      <c r="X90" s="185"/>
      <c r="Y90" s="130" t="s">
        <v>667</v>
      </c>
      <c r="Z90" s="96" t="s">
        <v>668</v>
      </c>
      <c r="AA90" s="185"/>
      <c r="AB90" s="138">
        <v>43347</v>
      </c>
      <c r="AC90" s="138">
        <v>43347</v>
      </c>
      <c r="AD90" s="87"/>
      <c r="AE90" s="96" t="s">
        <v>669</v>
      </c>
      <c r="AF90" s="96"/>
      <c r="AG90" s="96"/>
      <c r="AH90" s="138">
        <v>43485</v>
      </c>
      <c r="AI90" s="188"/>
      <c r="AJ90" s="96"/>
      <c r="AK90" s="96"/>
      <c r="AL90" s="188">
        <f>+Tabla2[[#This Row],[FECHA 
TERMINACION ACTA DE INICIO]]+98</f>
        <v>43583</v>
      </c>
      <c r="AM90" s="96">
        <v>457</v>
      </c>
      <c r="AN90" s="155">
        <v>9062408</v>
      </c>
      <c r="AO90" s="138">
        <v>43342</v>
      </c>
      <c r="AP90" s="96">
        <v>465</v>
      </c>
      <c r="AQ90" s="155">
        <v>9062408</v>
      </c>
      <c r="AR90" s="138">
        <v>43347</v>
      </c>
      <c r="AS90" s="96" t="s">
        <v>83</v>
      </c>
      <c r="AT90" s="96" t="s">
        <v>84</v>
      </c>
      <c r="AU90" s="86" t="s">
        <v>85</v>
      </c>
      <c r="AV90" s="117">
        <v>9062408</v>
      </c>
      <c r="AW90" s="117"/>
      <c r="AX90" s="117">
        <v>1434881</v>
      </c>
      <c r="AY90" s="185"/>
      <c r="AZ90" s="185"/>
      <c r="BA90" s="117"/>
      <c r="BB90" s="185"/>
      <c r="BC90" s="185"/>
      <c r="BD90" s="312">
        <f t="shared" si="1"/>
        <v>1434881</v>
      </c>
      <c r="BE90" s="117">
        <f>+Tabla2[[#This Row],[VALOR RECURSOS FDL]]+Tabla2[[#This Row],[ADICION]]+Tabla2[[#This Row],[ADICION Nº 2  O -SALDO SIN EJECUTAR]]</f>
        <v>10497289</v>
      </c>
      <c r="BF90" s="185" t="e">
        <v>#VALUE!</v>
      </c>
      <c r="BG90" s="185"/>
      <c r="BH90" s="185"/>
      <c r="BI90" s="213"/>
      <c r="BJ90" s="185"/>
      <c r="BK90" s="185"/>
      <c r="BL90" s="215"/>
      <c r="BM90" s="187"/>
      <c r="BN90" s="217"/>
    </row>
    <row r="91" spans="1:66" s="189" customFormat="1" hidden="1">
      <c r="A91" s="47">
        <v>2018</v>
      </c>
      <c r="B91" s="96">
        <v>85</v>
      </c>
      <c r="C91" s="19" t="s">
        <v>606</v>
      </c>
      <c r="D91" s="96" t="s">
        <v>607</v>
      </c>
      <c r="E91" s="281" t="s">
        <v>76</v>
      </c>
      <c r="F91" s="86" t="s">
        <v>670</v>
      </c>
      <c r="G91" s="86" t="s">
        <v>671</v>
      </c>
      <c r="H91" s="85">
        <v>1019063286</v>
      </c>
      <c r="I91" s="116"/>
      <c r="J91" s="185"/>
      <c r="K91" s="19" t="s">
        <v>672</v>
      </c>
      <c r="L91" s="86">
        <v>3102704322</v>
      </c>
      <c r="M91" s="18" t="s">
        <v>673</v>
      </c>
      <c r="N91" s="86"/>
      <c r="O91" s="186"/>
      <c r="P91" s="187"/>
      <c r="Q91" s="186"/>
      <c r="R91" s="186"/>
      <c r="S91" s="186"/>
      <c r="T91" s="18" t="s">
        <v>674</v>
      </c>
      <c r="U91" s="130"/>
      <c r="V91" s="130"/>
      <c r="W91" s="130"/>
      <c r="X91" s="185"/>
      <c r="Y91" s="130" t="s">
        <v>675</v>
      </c>
      <c r="Z91" s="96" t="s">
        <v>668</v>
      </c>
      <c r="AA91" s="185"/>
      <c r="AB91" s="138">
        <v>43350</v>
      </c>
      <c r="AC91" s="138">
        <v>43350</v>
      </c>
      <c r="AD91" s="87"/>
      <c r="AE91" s="96"/>
      <c r="AF91" s="96"/>
      <c r="AG91" s="96"/>
      <c r="AH91" s="138">
        <v>43465</v>
      </c>
      <c r="AI91" s="188"/>
      <c r="AJ91" s="96"/>
      <c r="AK91" s="96"/>
      <c r="AL91" s="188">
        <f>+Tabla2[[#This Row],[FECHA 
TERMINACION ACTA DE INICIO]]+98</f>
        <v>43563</v>
      </c>
      <c r="AM91" s="96">
        <v>456</v>
      </c>
      <c r="AN91" s="155">
        <v>19062304</v>
      </c>
      <c r="AO91" s="138">
        <v>43342</v>
      </c>
      <c r="AP91" s="96">
        <v>470</v>
      </c>
      <c r="AQ91" s="155">
        <v>19062304</v>
      </c>
      <c r="AR91" s="138">
        <v>43350</v>
      </c>
      <c r="AS91" s="96" t="s">
        <v>83</v>
      </c>
      <c r="AT91" s="96" t="s">
        <v>84</v>
      </c>
      <c r="AU91" s="86" t="s">
        <v>85</v>
      </c>
      <c r="AV91" s="117">
        <v>19062304</v>
      </c>
      <c r="AW91" s="117"/>
      <c r="AX91" s="117"/>
      <c r="AY91" s="185"/>
      <c r="AZ91" s="185"/>
      <c r="BA91" s="117"/>
      <c r="BB91" s="185"/>
      <c r="BC91" s="185"/>
      <c r="BD91" s="312">
        <f t="shared" si="1"/>
        <v>0</v>
      </c>
      <c r="BE91" s="117">
        <f>+Tabla2[[#This Row],[VALOR RECURSOS FDL]]+Tabla2[[#This Row],[ADICION]]+Tabla2[[#This Row],[ADICION Nº 2  O -SALDO SIN EJECUTAR]]</f>
        <v>19062304</v>
      </c>
      <c r="BF91" s="185" t="e">
        <v>#VALUE!</v>
      </c>
      <c r="BG91" s="185"/>
      <c r="BH91" s="185"/>
      <c r="BI91" s="213"/>
      <c r="BJ91" s="185"/>
      <c r="BK91" s="185"/>
      <c r="BL91" s="215"/>
      <c r="BM91" s="187"/>
      <c r="BN91" s="217"/>
    </row>
    <row r="92" spans="1:66" s="189" customFormat="1" hidden="1">
      <c r="A92" s="47">
        <v>2018</v>
      </c>
      <c r="B92" s="96">
        <v>86</v>
      </c>
      <c r="C92" s="19" t="s">
        <v>606</v>
      </c>
      <c r="D92" s="96" t="s">
        <v>607</v>
      </c>
      <c r="E92" s="284" t="s">
        <v>92</v>
      </c>
      <c r="F92" s="106" t="s">
        <v>676</v>
      </c>
      <c r="G92" s="86" t="s">
        <v>677</v>
      </c>
      <c r="H92" s="85">
        <v>80188460</v>
      </c>
      <c r="I92" s="116"/>
      <c r="J92" s="185"/>
      <c r="K92" s="19" t="s">
        <v>678</v>
      </c>
      <c r="L92" s="86">
        <v>3115440743</v>
      </c>
      <c r="M92" s="18" t="s">
        <v>679</v>
      </c>
      <c r="N92" s="86"/>
      <c r="O92" s="186"/>
      <c r="P92" s="187"/>
      <c r="Q92" s="186"/>
      <c r="R92" s="186"/>
      <c r="S92" s="186"/>
      <c r="T92" s="18" t="s">
        <v>680</v>
      </c>
      <c r="U92" s="130"/>
      <c r="V92" s="130"/>
      <c r="W92" s="130"/>
      <c r="X92" s="185"/>
      <c r="Y92" s="130" t="s">
        <v>681</v>
      </c>
      <c r="Z92" s="96" t="s">
        <v>668</v>
      </c>
      <c r="AA92" s="185"/>
      <c r="AB92" s="138">
        <v>43350</v>
      </c>
      <c r="AC92" s="138">
        <v>43350</v>
      </c>
      <c r="AD92" s="87"/>
      <c r="AE92" s="96" t="s">
        <v>682</v>
      </c>
      <c r="AF92" s="96"/>
      <c r="AG92" s="96"/>
      <c r="AH92" s="138">
        <v>43485</v>
      </c>
      <c r="AI92" s="188"/>
      <c r="AJ92" s="96"/>
      <c r="AK92" s="96"/>
      <c r="AL92" s="188">
        <f>+Tabla2[[#This Row],[FECHA 
TERMINACION ACTA DE INICIO]]+98</f>
        <v>43583</v>
      </c>
      <c r="AM92" s="96">
        <v>459</v>
      </c>
      <c r="AN92" s="155">
        <v>9062408</v>
      </c>
      <c r="AO92" s="138">
        <v>43343</v>
      </c>
      <c r="AP92" s="96">
        <v>469</v>
      </c>
      <c r="AQ92" s="155">
        <v>9062408</v>
      </c>
      <c r="AR92" s="138">
        <v>43350</v>
      </c>
      <c r="AS92" s="96" t="s">
        <v>83</v>
      </c>
      <c r="AT92" s="96" t="s">
        <v>84</v>
      </c>
      <c r="AU92" s="86" t="s">
        <v>85</v>
      </c>
      <c r="AV92" s="117">
        <v>9062408</v>
      </c>
      <c r="AW92" s="117"/>
      <c r="AX92" s="117">
        <v>1510401</v>
      </c>
      <c r="AY92" s="185"/>
      <c r="AZ92" s="185"/>
      <c r="BA92" s="117"/>
      <c r="BB92" s="185"/>
      <c r="BC92" s="185"/>
      <c r="BD92" s="312">
        <f t="shared" si="1"/>
        <v>1510401</v>
      </c>
      <c r="BE92" s="117">
        <f>+Tabla2[[#This Row],[VALOR RECURSOS FDL]]+Tabla2[[#This Row],[ADICION]]+Tabla2[[#This Row],[ADICION Nº 2  O -SALDO SIN EJECUTAR]]</f>
        <v>10572809</v>
      </c>
      <c r="BF92" s="185" t="e">
        <v>#VALUE!</v>
      </c>
      <c r="BG92" s="185"/>
      <c r="BH92" s="185"/>
      <c r="BI92" s="213" t="s">
        <v>683</v>
      </c>
      <c r="BJ92" s="185"/>
      <c r="BK92" s="185"/>
      <c r="BL92" s="215"/>
      <c r="BM92" s="187"/>
      <c r="BN92" s="217"/>
    </row>
    <row r="93" spans="1:66" s="189" customFormat="1" hidden="1">
      <c r="A93" s="47">
        <v>2018</v>
      </c>
      <c r="B93" s="96">
        <v>87</v>
      </c>
      <c r="C93" s="19" t="s">
        <v>606</v>
      </c>
      <c r="D93" s="96" t="s">
        <v>607</v>
      </c>
      <c r="E93" s="281" t="s">
        <v>76</v>
      </c>
      <c r="F93" s="106" t="s">
        <v>684</v>
      </c>
      <c r="G93" s="86" t="s">
        <v>685</v>
      </c>
      <c r="H93" s="85">
        <v>52731958</v>
      </c>
      <c r="I93" s="116"/>
      <c r="J93" s="185"/>
      <c r="K93" s="19" t="s">
        <v>686</v>
      </c>
      <c r="L93" s="86">
        <v>3821640</v>
      </c>
      <c r="M93" s="18" t="s">
        <v>687</v>
      </c>
      <c r="N93" s="86"/>
      <c r="O93" s="186"/>
      <c r="P93" s="187"/>
      <c r="Q93" s="186"/>
      <c r="R93" s="186"/>
      <c r="S93" s="186"/>
      <c r="T93" s="18" t="s">
        <v>688</v>
      </c>
      <c r="U93" s="130"/>
      <c r="V93" s="130"/>
      <c r="W93" s="130"/>
      <c r="X93" s="185"/>
      <c r="Y93" s="130" t="s">
        <v>689</v>
      </c>
      <c r="Z93" s="96" t="s">
        <v>668</v>
      </c>
      <c r="AA93" s="185"/>
      <c r="AB93" s="138">
        <v>43350</v>
      </c>
      <c r="AC93" s="138">
        <v>43356</v>
      </c>
      <c r="AD93" s="87"/>
      <c r="AE93" s="96"/>
      <c r="AF93" s="96"/>
      <c r="AG93" s="96"/>
      <c r="AH93" s="138">
        <v>43465</v>
      </c>
      <c r="AI93" s="188"/>
      <c r="AJ93" s="96"/>
      <c r="AK93" s="96"/>
      <c r="AL93" s="188">
        <f>+Tabla2[[#This Row],[FECHA 
TERMINACION ACTA DE INICIO]]+98</f>
        <v>43563</v>
      </c>
      <c r="AM93" s="96">
        <v>458</v>
      </c>
      <c r="AN93" s="155">
        <v>19062304</v>
      </c>
      <c r="AO93" s="138">
        <v>43343</v>
      </c>
      <c r="AP93" s="96">
        <v>471</v>
      </c>
      <c r="AQ93" s="155">
        <v>19062304</v>
      </c>
      <c r="AR93" s="138">
        <v>43350</v>
      </c>
      <c r="AS93" s="96" t="s">
        <v>83</v>
      </c>
      <c r="AT93" s="96" t="s">
        <v>84</v>
      </c>
      <c r="AU93" s="86" t="s">
        <v>85</v>
      </c>
      <c r="AV93" s="117">
        <v>19062304</v>
      </c>
      <c r="AW93" s="117"/>
      <c r="AX93" s="117"/>
      <c r="AY93" s="185"/>
      <c r="AZ93" s="185"/>
      <c r="BA93" s="117"/>
      <c r="BB93" s="185"/>
      <c r="BC93" s="185"/>
      <c r="BD93" s="312">
        <f t="shared" si="1"/>
        <v>0</v>
      </c>
      <c r="BE93" s="117">
        <f>+Tabla2[[#This Row],[VALOR RECURSOS FDL]]+Tabla2[[#This Row],[ADICION]]+Tabla2[[#This Row],[ADICION Nº 2  O -SALDO SIN EJECUTAR]]</f>
        <v>19062304</v>
      </c>
      <c r="BF93" s="185" t="e">
        <v>#VALUE!</v>
      </c>
      <c r="BG93" s="185"/>
      <c r="BH93" s="185"/>
      <c r="BI93" s="213" t="s">
        <v>690</v>
      </c>
      <c r="BJ93" s="185"/>
      <c r="BK93" s="185"/>
      <c r="BL93" s="215"/>
      <c r="BM93" s="187"/>
      <c r="BN93" s="217"/>
    </row>
    <row r="94" spans="1:66" s="189" customFormat="1" hidden="1">
      <c r="A94" s="47">
        <v>2018</v>
      </c>
      <c r="B94" s="96">
        <v>88</v>
      </c>
      <c r="C94" s="19" t="s">
        <v>566</v>
      </c>
      <c r="D94" s="96" t="s">
        <v>518</v>
      </c>
      <c r="E94" s="284" t="s">
        <v>519</v>
      </c>
      <c r="F94" s="86" t="s">
        <v>691</v>
      </c>
      <c r="G94" s="86" t="s">
        <v>692</v>
      </c>
      <c r="H94" s="85" t="s">
        <v>693</v>
      </c>
      <c r="I94" s="116"/>
      <c r="J94" s="185"/>
      <c r="K94" s="19" t="s">
        <v>694</v>
      </c>
      <c r="L94" s="86"/>
      <c r="M94" s="18" t="s">
        <v>695</v>
      </c>
      <c r="N94" s="86"/>
      <c r="O94" s="186"/>
      <c r="P94" s="187"/>
      <c r="Q94" s="186"/>
      <c r="R94" s="186"/>
      <c r="S94" s="186"/>
      <c r="T94" s="18" t="s">
        <v>696</v>
      </c>
      <c r="U94" s="130"/>
      <c r="V94" s="130"/>
      <c r="W94" s="130"/>
      <c r="X94" s="185"/>
      <c r="Y94" s="130" t="s">
        <v>697</v>
      </c>
      <c r="Z94" s="96" t="s">
        <v>698</v>
      </c>
      <c r="AA94" s="185"/>
      <c r="AB94" s="138">
        <v>43361</v>
      </c>
      <c r="AC94" s="138">
        <v>43363</v>
      </c>
      <c r="AD94" s="87"/>
      <c r="AE94" s="96"/>
      <c r="AF94" s="96"/>
      <c r="AG94" s="96"/>
      <c r="AH94" s="138">
        <v>43604</v>
      </c>
      <c r="AI94" s="188"/>
      <c r="AJ94" s="96"/>
      <c r="AK94" s="96"/>
      <c r="AL94" s="188">
        <f>+Tabla2[[#This Row],[FECHA 
TERMINACION ACTA DE INICIO]]+98</f>
        <v>43702</v>
      </c>
      <c r="AM94" s="96">
        <v>455</v>
      </c>
      <c r="AN94" s="155">
        <v>18000000</v>
      </c>
      <c r="AO94" s="138">
        <v>43340</v>
      </c>
      <c r="AP94" s="96">
        <v>474</v>
      </c>
      <c r="AQ94" s="155">
        <v>18000000</v>
      </c>
      <c r="AR94" s="138">
        <v>43361</v>
      </c>
      <c r="AS94" s="96" t="s">
        <v>634</v>
      </c>
      <c r="AT94" s="96" t="s">
        <v>526</v>
      </c>
      <c r="AU94" s="86" t="s">
        <v>635</v>
      </c>
      <c r="AV94" s="117">
        <v>18000000</v>
      </c>
      <c r="AW94" s="117"/>
      <c r="AX94" s="117"/>
      <c r="AY94" s="185"/>
      <c r="AZ94" s="185"/>
      <c r="BA94" s="117"/>
      <c r="BB94" s="185"/>
      <c r="BC94" s="185"/>
      <c r="BD94" s="312">
        <f t="shared" si="1"/>
        <v>0</v>
      </c>
      <c r="BE94" s="117">
        <f>+Tabla2[[#This Row],[VALOR RECURSOS FDL]]+Tabla2[[#This Row],[ADICION]]+Tabla2[[#This Row],[ADICION Nº 2  O -SALDO SIN EJECUTAR]]</f>
        <v>18000000</v>
      </c>
      <c r="BF94" s="185" t="e">
        <v>#VALUE!</v>
      </c>
      <c r="BG94" s="185"/>
      <c r="BH94" s="185"/>
      <c r="BI94" s="213"/>
      <c r="BJ94" s="185"/>
      <c r="BK94" s="185"/>
      <c r="BL94" s="215"/>
      <c r="BM94" s="187"/>
      <c r="BN94" s="217"/>
    </row>
    <row r="95" spans="1:66" s="189" customFormat="1" hidden="1">
      <c r="A95" s="47">
        <v>2018</v>
      </c>
      <c r="B95" s="96">
        <v>89</v>
      </c>
      <c r="C95" s="19" t="s">
        <v>517</v>
      </c>
      <c r="D95" s="96" t="s">
        <v>607</v>
      </c>
      <c r="E95" s="281" t="s">
        <v>519</v>
      </c>
      <c r="F95" s="86" t="s">
        <v>699</v>
      </c>
      <c r="G95" s="86" t="s">
        <v>700</v>
      </c>
      <c r="H95" s="85" t="s">
        <v>701</v>
      </c>
      <c r="I95" s="116"/>
      <c r="J95" s="185"/>
      <c r="K95" s="19"/>
      <c r="L95" s="86">
        <v>7464544</v>
      </c>
      <c r="M95" s="18" t="s">
        <v>702</v>
      </c>
      <c r="N95" s="86"/>
      <c r="O95" s="186"/>
      <c r="P95" s="187"/>
      <c r="Q95" s="186"/>
      <c r="R95" s="186"/>
      <c r="S95" s="186"/>
      <c r="T95" s="18" t="s">
        <v>703</v>
      </c>
      <c r="U95" s="130"/>
      <c r="V95" s="130"/>
      <c r="W95" s="130"/>
      <c r="X95" s="185"/>
      <c r="Y95" s="18" t="s">
        <v>703</v>
      </c>
      <c r="Z95" s="96" t="s">
        <v>540</v>
      </c>
      <c r="AA95" s="185"/>
      <c r="AB95" s="138">
        <v>43369</v>
      </c>
      <c r="AC95" s="138">
        <v>43370</v>
      </c>
      <c r="AD95" s="96"/>
      <c r="AE95" s="96"/>
      <c r="AF95" s="96"/>
      <c r="AG95" s="96"/>
      <c r="AH95" s="138">
        <v>43430</v>
      </c>
      <c r="AI95" s="188"/>
      <c r="AJ95" s="96"/>
      <c r="AK95" s="96"/>
      <c r="AL95" s="188">
        <f>+Tabla2[[#This Row],[FECHA 
TERMINACION ACTA DE INICIO]]+98</f>
        <v>43528</v>
      </c>
      <c r="AM95" s="96">
        <v>436</v>
      </c>
      <c r="AN95" s="155">
        <v>5691143</v>
      </c>
      <c r="AO95" s="138">
        <v>43320</v>
      </c>
      <c r="AP95" s="96">
        <v>478</v>
      </c>
      <c r="AQ95" s="155">
        <v>5691143</v>
      </c>
      <c r="AR95" s="138">
        <v>43370</v>
      </c>
      <c r="AS95" s="96" t="s">
        <v>634</v>
      </c>
      <c r="AT95" s="96" t="s">
        <v>526</v>
      </c>
      <c r="AU95" s="86" t="s">
        <v>635</v>
      </c>
      <c r="AV95" s="117">
        <v>5691143</v>
      </c>
      <c r="AW95" s="117"/>
      <c r="AX95" s="117"/>
      <c r="AY95" s="185"/>
      <c r="AZ95" s="185"/>
      <c r="BA95" s="117"/>
      <c r="BB95" s="185"/>
      <c r="BC95" s="185"/>
      <c r="BD95" s="312">
        <f t="shared" si="1"/>
        <v>0</v>
      </c>
      <c r="BE95" s="117">
        <f>+Tabla2[[#This Row],[VALOR RECURSOS FDL]]+Tabla2[[#This Row],[ADICION]]+Tabla2[[#This Row],[ADICION Nº 2  O -SALDO SIN EJECUTAR]]</f>
        <v>5691143</v>
      </c>
      <c r="BF95" s="185" t="e">
        <v>#VALUE!</v>
      </c>
      <c r="BG95" s="185"/>
      <c r="BH95" s="185"/>
      <c r="BI95" s="213"/>
      <c r="BJ95" s="185"/>
      <c r="BK95" s="185"/>
      <c r="BL95" s="215"/>
      <c r="BM95" s="187"/>
      <c r="BN95" s="217"/>
    </row>
    <row r="96" spans="1:66" s="189" customFormat="1" hidden="1">
      <c r="A96" s="47">
        <v>2018</v>
      </c>
      <c r="B96" s="96">
        <v>90</v>
      </c>
      <c r="C96" s="19" t="s">
        <v>606</v>
      </c>
      <c r="D96" s="96" t="s">
        <v>607</v>
      </c>
      <c r="E96" s="284" t="s">
        <v>76</v>
      </c>
      <c r="F96" s="106" t="s">
        <v>704</v>
      </c>
      <c r="G96" s="86" t="s">
        <v>705</v>
      </c>
      <c r="H96" s="85">
        <v>79981365</v>
      </c>
      <c r="I96" s="116"/>
      <c r="J96" s="185"/>
      <c r="K96" s="19" t="s">
        <v>706</v>
      </c>
      <c r="L96" s="86">
        <v>6363318</v>
      </c>
      <c r="M96" s="18" t="s">
        <v>707</v>
      </c>
      <c r="N96" s="86"/>
      <c r="O96" s="186"/>
      <c r="P96" s="187"/>
      <c r="Q96" s="186"/>
      <c r="R96" s="186"/>
      <c r="S96" s="186"/>
      <c r="T96" s="18" t="s">
        <v>708</v>
      </c>
      <c r="U96" s="130"/>
      <c r="V96" s="130"/>
      <c r="W96" s="130"/>
      <c r="X96" s="185"/>
      <c r="Y96" s="130" t="s">
        <v>709</v>
      </c>
      <c r="Z96" s="96" t="s">
        <v>668</v>
      </c>
      <c r="AA96" s="185"/>
      <c r="AB96" s="138">
        <v>43374</v>
      </c>
      <c r="AC96" s="138">
        <v>43374</v>
      </c>
      <c r="AD96" s="96"/>
      <c r="AE96" s="96" t="s">
        <v>669</v>
      </c>
      <c r="AF96" s="96"/>
      <c r="AG96" s="96"/>
      <c r="AH96" s="138">
        <v>43485</v>
      </c>
      <c r="AI96" s="188"/>
      <c r="AJ96" s="96"/>
      <c r="AK96" s="96"/>
      <c r="AL96" s="188">
        <f>+Tabla2[[#This Row],[FECHA 
TERMINACION ACTA DE INICIO]]+98</f>
        <v>43583</v>
      </c>
      <c r="AM96" s="96">
        <v>460</v>
      </c>
      <c r="AN96" s="155">
        <v>26562228</v>
      </c>
      <c r="AO96" s="138">
        <v>43343</v>
      </c>
      <c r="AP96" s="96">
        <v>490</v>
      </c>
      <c r="AQ96" s="155">
        <v>26274528</v>
      </c>
      <c r="AR96" s="138">
        <v>43374</v>
      </c>
      <c r="AS96" s="96" t="s">
        <v>83</v>
      </c>
      <c r="AT96" s="96" t="s">
        <v>84</v>
      </c>
      <c r="AU96" s="86" t="s">
        <v>85</v>
      </c>
      <c r="AV96" s="117">
        <v>26274528</v>
      </c>
      <c r="AW96" s="117"/>
      <c r="AX96" s="117">
        <v>4160133</v>
      </c>
      <c r="AY96" s="185"/>
      <c r="AZ96" s="185"/>
      <c r="BA96" s="117"/>
      <c r="BB96" s="185"/>
      <c r="BC96" s="185"/>
      <c r="BD96" s="312">
        <f t="shared" si="1"/>
        <v>4160133</v>
      </c>
      <c r="BE96" s="117">
        <f>+Tabla2[[#This Row],[VALOR RECURSOS FDL]]+Tabla2[[#This Row],[ADICION]]+Tabla2[[#This Row],[ADICION Nº 2  O -SALDO SIN EJECUTAR]]</f>
        <v>30434661</v>
      </c>
      <c r="BF96" s="185" t="e">
        <v>#VALUE!</v>
      </c>
      <c r="BG96" s="185"/>
      <c r="BH96" s="185"/>
      <c r="BI96" s="213"/>
      <c r="BJ96" s="185"/>
      <c r="BK96" s="185"/>
      <c r="BL96" s="215"/>
      <c r="BM96" s="187"/>
      <c r="BN96" s="217"/>
    </row>
    <row r="97" spans="1:66" s="189" customFormat="1" hidden="1">
      <c r="A97" s="47">
        <v>2018</v>
      </c>
      <c r="B97" s="96">
        <v>91</v>
      </c>
      <c r="C97" s="19" t="s">
        <v>636</v>
      </c>
      <c r="D97" s="96" t="s">
        <v>518</v>
      </c>
      <c r="E97" s="281" t="s">
        <v>519</v>
      </c>
      <c r="F97" s="86" t="s">
        <v>710</v>
      </c>
      <c r="G97" s="86" t="s">
        <v>711</v>
      </c>
      <c r="H97" s="85" t="s">
        <v>522</v>
      </c>
      <c r="I97" s="116"/>
      <c r="J97" s="185"/>
      <c r="K97" s="19" t="s">
        <v>712</v>
      </c>
      <c r="L97" s="85" t="s">
        <v>713</v>
      </c>
      <c r="M97" s="18"/>
      <c r="N97" s="86"/>
      <c r="O97" s="186"/>
      <c r="P97" s="187"/>
      <c r="Q97" s="186"/>
      <c r="R97" s="186"/>
      <c r="S97" s="186"/>
      <c r="T97" s="18" t="s">
        <v>714</v>
      </c>
      <c r="U97" s="130"/>
      <c r="V97" s="130"/>
      <c r="W97" s="130"/>
      <c r="X97" s="185"/>
      <c r="Y97" s="130"/>
      <c r="Z97" s="96" t="s">
        <v>715</v>
      </c>
      <c r="AA97" s="185"/>
      <c r="AB97" s="138">
        <v>43381</v>
      </c>
      <c r="AC97" s="138">
        <v>43381</v>
      </c>
      <c r="AD97" s="96"/>
      <c r="AE97" s="96"/>
      <c r="AF97" s="96"/>
      <c r="AG97" s="96"/>
      <c r="AH97" s="138">
        <v>43470</v>
      </c>
      <c r="AI97" s="188"/>
      <c r="AJ97" s="96"/>
      <c r="AK97" s="96"/>
      <c r="AL97" s="188">
        <f>+Tabla2[[#This Row],[FECHA 
TERMINACION ACTA DE INICIO]]+98</f>
        <v>43568</v>
      </c>
      <c r="AM97" s="96">
        <v>475</v>
      </c>
      <c r="AN97" s="155">
        <v>4000000</v>
      </c>
      <c r="AO97" s="138">
        <v>43376</v>
      </c>
      <c r="AP97" s="96">
        <v>630</v>
      </c>
      <c r="AQ97" s="155">
        <v>2000000</v>
      </c>
      <c r="AR97" s="138">
        <v>43462</v>
      </c>
      <c r="AS97" s="96" t="s">
        <v>716</v>
      </c>
      <c r="AT97" s="96" t="s">
        <v>526</v>
      </c>
      <c r="AU97" s="86" t="s">
        <v>527</v>
      </c>
      <c r="AV97" s="117">
        <v>4000000</v>
      </c>
      <c r="AW97" s="117"/>
      <c r="AX97" s="117">
        <v>2000000</v>
      </c>
      <c r="AY97" s="185"/>
      <c r="AZ97" s="185"/>
      <c r="BA97" s="117"/>
      <c r="BB97" s="185"/>
      <c r="BC97" s="185"/>
      <c r="BD97" s="312">
        <f t="shared" si="1"/>
        <v>2000000</v>
      </c>
      <c r="BE97" s="117">
        <f>+Tabla2[[#This Row],[VALOR RECURSOS FDL]]+Tabla2[[#This Row],[ADICION]]+Tabla2[[#This Row],[ADICION Nº 2  O -SALDO SIN EJECUTAR]]</f>
        <v>6000000</v>
      </c>
      <c r="BF97" s="185" t="e">
        <v>#VALUE!</v>
      </c>
      <c r="BG97" s="185"/>
      <c r="BH97" s="185"/>
      <c r="BI97" s="213"/>
      <c r="BJ97" s="185"/>
      <c r="BK97" s="185"/>
      <c r="BL97" s="215"/>
      <c r="BM97" s="187"/>
      <c r="BN97" s="217"/>
    </row>
    <row r="98" spans="1:66" s="189" customFormat="1" hidden="1">
      <c r="A98" s="47">
        <v>2018</v>
      </c>
      <c r="B98" s="96">
        <v>92</v>
      </c>
      <c r="C98" s="19" t="s">
        <v>566</v>
      </c>
      <c r="D98" s="96" t="s">
        <v>607</v>
      </c>
      <c r="E98" s="284" t="s">
        <v>519</v>
      </c>
      <c r="F98" s="86" t="s">
        <v>717</v>
      </c>
      <c r="G98" s="86" t="s">
        <v>718</v>
      </c>
      <c r="H98" s="85" t="s">
        <v>719</v>
      </c>
      <c r="I98" s="116"/>
      <c r="J98" s="185"/>
      <c r="K98" s="19" t="s">
        <v>720</v>
      </c>
      <c r="L98" s="85">
        <v>8714522</v>
      </c>
      <c r="M98" s="18" t="s">
        <v>721</v>
      </c>
      <c r="N98" s="86"/>
      <c r="O98" s="186"/>
      <c r="P98" s="187"/>
      <c r="Q98" s="186"/>
      <c r="R98" s="186"/>
      <c r="S98" s="186"/>
      <c r="T98" s="18" t="s">
        <v>722</v>
      </c>
      <c r="U98" s="130"/>
      <c r="V98" s="130"/>
      <c r="W98" s="130"/>
      <c r="X98" s="185"/>
      <c r="Y98" s="130" t="s">
        <v>723</v>
      </c>
      <c r="Z98" s="96" t="s">
        <v>724</v>
      </c>
      <c r="AA98" s="185"/>
      <c r="AB98" s="138">
        <v>43382</v>
      </c>
      <c r="AC98" s="138">
        <v>43395</v>
      </c>
      <c r="AD98" s="96"/>
      <c r="AE98" s="96"/>
      <c r="AF98" s="96"/>
      <c r="AG98" s="96"/>
      <c r="AH98" s="138">
        <v>43439</v>
      </c>
      <c r="AI98" s="188"/>
      <c r="AJ98" s="96"/>
      <c r="AK98" s="96"/>
      <c r="AL98" s="188">
        <f>+Tabla2[[#This Row],[FECHA 
TERMINACION ACTA DE INICIO]]+98</f>
        <v>43537</v>
      </c>
      <c r="AM98" s="96">
        <v>462</v>
      </c>
      <c r="AN98" s="155">
        <v>18652352</v>
      </c>
      <c r="AO98" s="138">
        <v>43368</v>
      </c>
      <c r="AP98" s="96">
        <v>494</v>
      </c>
      <c r="AQ98" s="155">
        <v>16137500</v>
      </c>
      <c r="AR98" s="138">
        <v>43385</v>
      </c>
      <c r="AS98" s="96" t="s">
        <v>725</v>
      </c>
      <c r="AT98" s="96" t="s">
        <v>84</v>
      </c>
      <c r="AU98" s="86" t="s">
        <v>480</v>
      </c>
      <c r="AV98" s="117">
        <v>16137500</v>
      </c>
      <c r="AW98" s="156"/>
      <c r="AX98" s="117"/>
      <c r="AY98" s="185"/>
      <c r="AZ98" s="185"/>
      <c r="BA98" s="117"/>
      <c r="BB98" s="185"/>
      <c r="BC98" s="185"/>
      <c r="BD98" s="312">
        <f t="shared" si="1"/>
        <v>0</v>
      </c>
      <c r="BE98" s="117">
        <f>+Tabla2[[#This Row],[VALOR RECURSOS FDL]]+Tabla2[[#This Row],[ADICION]]+Tabla2[[#This Row],[ADICION Nº 2  O -SALDO SIN EJECUTAR]]</f>
        <v>16137500</v>
      </c>
      <c r="BF98" s="185" t="e">
        <v>#VALUE!</v>
      </c>
      <c r="BG98" s="185"/>
      <c r="BH98" s="185"/>
      <c r="BI98" s="213"/>
      <c r="BJ98" s="185"/>
      <c r="BK98" s="185"/>
      <c r="BL98" s="215"/>
      <c r="BM98" s="187"/>
      <c r="BN98" s="217"/>
    </row>
    <row r="99" spans="1:66" s="189" customFormat="1" hidden="1">
      <c r="A99" s="47">
        <v>2018</v>
      </c>
      <c r="B99" s="96">
        <v>93</v>
      </c>
      <c r="C99" s="19" t="s">
        <v>636</v>
      </c>
      <c r="D99" s="96" t="s">
        <v>726</v>
      </c>
      <c r="E99" s="281" t="s">
        <v>519</v>
      </c>
      <c r="F99" s="86" t="s">
        <v>727</v>
      </c>
      <c r="G99" s="86" t="s">
        <v>728</v>
      </c>
      <c r="H99" s="85" t="s">
        <v>729</v>
      </c>
      <c r="I99" s="116"/>
      <c r="J99" s="185"/>
      <c r="K99" s="19" t="s">
        <v>730</v>
      </c>
      <c r="L99" s="86" t="s">
        <v>731</v>
      </c>
      <c r="M99" s="18"/>
      <c r="N99" s="86"/>
      <c r="O99" s="186"/>
      <c r="P99" s="187"/>
      <c r="Q99" s="186"/>
      <c r="R99" s="186"/>
      <c r="S99" s="186"/>
      <c r="T99" s="18" t="s">
        <v>732</v>
      </c>
      <c r="U99" s="130"/>
      <c r="V99" s="130"/>
      <c r="W99" s="130"/>
      <c r="X99" s="185"/>
      <c r="Y99" s="18" t="s">
        <v>732</v>
      </c>
      <c r="Z99" s="96" t="s">
        <v>642</v>
      </c>
      <c r="AA99" s="185"/>
      <c r="AB99" s="138">
        <v>43396</v>
      </c>
      <c r="AC99" s="138">
        <v>43396</v>
      </c>
      <c r="AD99" s="96"/>
      <c r="AE99" s="96"/>
      <c r="AF99" s="96"/>
      <c r="AG99" s="96"/>
      <c r="AH99" s="138">
        <v>43427</v>
      </c>
      <c r="AI99" s="188"/>
      <c r="AJ99" s="96"/>
      <c r="AK99" s="96"/>
      <c r="AL99" s="188">
        <f>+Tabla2[[#This Row],[FECHA 
TERMINACION ACTA DE INICIO]]+98</f>
        <v>43525</v>
      </c>
      <c r="AM99" s="96">
        <v>481</v>
      </c>
      <c r="AN99" s="155">
        <v>98055294</v>
      </c>
      <c r="AO99" s="138">
        <v>43381</v>
      </c>
      <c r="AP99" s="96">
        <v>500</v>
      </c>
      <c r="AQ99" s="155">
        <v>98055294</v>
      </c>
      <c r="AR99" s="138">
        <v>43397</v>
      </c>
      <c r="AS99" s="96" t="s">
        <v>541</v>
      </c>
      <c r="AT99" s="96" t="s">
        <v>526</v>
      </c>
      <c r="AU99" s="86" t="s">
        <v>733</v>
      </c>
      <c r="AV99" s="117">
        <v>98055294</v>
      </c>
      <c r="AW99" s="117"/>
      <c r="AX99" s="117"/>
      <c r="AY99" s="185"/>
      <c r="AZ99" s="185"/>
      <c r="BA99" s="117"/>
      <c r="BB99" s="185"/>
      <c r="BC99" s="185"/>
      <c r="BD99" s="312">
        <f t="shared" si="1"/>
        <v>0</v>
      </c>
      <c r="BE99" s="117">
        <f>+Tabla2[[#This Row],[VALOR RECURSOS FDL]]+Tabla2[[#This Row],[ADICION]]+Tabla2[[#This Row],[ADICION Nº 2  O -SALDO SIN EJECUTAR]]</f>
        <v>98055294</v>
      </c>
      <c r="BF99" s="185" t="e">
        <v>#VALUE!</v>
      </c>
      <c r="BG99" s="185"/>
      <c r="BH99" s="185"/>
      <c r="BI99" s="213"/>
      <c r="BJ99" s="185"/>
      <c r="BK99" s="185"/>
      <c r="BL99" s="215"/>
      <c r="BM99" s="187"/>
      <c r="BN99" s="217"/>
    </row>
    <row r="100" spans="1:66" s="189" customFormat="1" hidden="1">
      <c r="A100" s="47">
        <v>2018</v>
      </c>
      <c r="B100" s="96">
        <v>94</v>
      </c>
      <c r="C100" s="19" t="s">
        <v>636</v>
      </c>
      <c r="D100" s="96" t="s">
        <v>637</v>
      </c>
      <c r="E100" s="284" t="s">
        <v>519</v>
      </c>
      <c r="F100" s="86" t="s">
        <v>734</v>
      </c>
      <c r="G100" s="86" t="s">
        <v>735</v>
      </c>
      <c r="H100" s="85" t="s">
        <v>736</v>
      </c>
      <c r="I100" s="116"/>
      <c r="J100" s="185"/>
      <c r="K100" s="19"/>
      <c r="L100" s="86"/>
      <c r="M100" s="18"/>
      <c r="N100" s="86"/>
      <c r="O100" s="186"/>
      <c r="P100" s="187"/>
      <c r="Q100" s="186"/>
      <c r="R100" s="186"/>
      <c r="S100" s="186"/>
      <c r="T100" s="18" t="s">
        <v>737</v>
      </c>
      <c r="U100" s="130"/>
      <c r="V100" s="130"/>
      <c r="W100" s="130"/>
      <c r="X100" s="185"/>
      <c r="Y100" s="18" t="s">
        <v>737</v>
      </c>
      <c r="Z100" s="96" t="s">
        <v>715</v>
      </c>
      <c r="AA100" s="185"/>
      <c r="AB100" s="138">
        <v>43399</v>
      </c>
      <c r="AC100" s="138">
        <v>43399</v>
      </c>
      <c r="AD100" s="96"/>
      <c r="AE100" s="96" t="s">
        <v>642</v>
      </c>
      <c r="AF100" s="96"/>
      <c r="AG100" s="96"/>
      <c r="AH100" s="138">
        <v>43493</v>
      </c>
      <c r="AI100" s="188"/>
      <c r="AJ100" s="96"/>
      <c r="AK100" s="96"/>
      <c r="AL100" s="188">
        <f>+Tabla2[[#This Row],[FECHA 
TERMINACION ACTA DE INICIO]]+98</f>
        <v>43591</v>
      </c>
      <c r="AM100" s="96">
        <v>493</v>
      </c>
      <c r="AN100" s="155">
        <v>88859600</v>
      </c>
      <c r="AO100" s="138">
        <v>43406</v>
      </c>
      <c r="AP100" s="96">
        <v>514</v>
      </c>
      <c r="AQ100" s="155">
        <v>88859600</v>
      </c>
      <c r="AR100" s="138">
        <v>43406</v>
      </c>
      <c r="AS100" s="96" t="s">
        <v>738</v>
      </c>
      <c r="AT100" s="96" t="s">
        <v>84</v>
      </c>
      <c r="AU100" s="86" t="s">
        <v>490</v>
      </c>
      <c r="AV100" s="117">
        <v>88859600</v>
      </c>
      <c r="AW100" s="117"/>
      <c r="AX100" s="117">
        <v>22139900</v>
      </c>
      <c r="AY100" s="185"/>
      <c r="AZ100" s="185"/>
      <c r="BA100" s="117"/>
      <c r="BB100" s="185"/>
      <c r="BC100" s="185"/>
      <c r="BD100" s="312">
        <f t="shared" si="1"/>
        <v>22139900</v>
      </c>
      <c r="BE100" s="117">
        <f>+Tabla2[[#This Row],[VALOR RECURSOS FDL]]+Tabla2[[#This Row],[ADICION]]+Tabla2[[#This Row],[ADICION Nº 2  O -SALDO SIN EJECUTAR]]</f>
        <v>110999500</v>
      </c>
      <c r="BF100" s="185" t="e">
        <v>#VALUE!</v>
      </c>
      <c r="BG100" s="185"/>
      <c r="BH100" s="185"/>
      <c r="BI100" s="213"/>
      <c r="BJ100" s="185"/>
      <c r="BK100" s="185"/>
      <c r="BL100" s="215"/>
      <c r="BM100" s="187"/>
      <c r="BN100" s="217"/>
    </row>
    <row r="101" spans="1:66" s="189" customFormat="1" hidden="1">
      <c r="A101" s="47">
        <v>2018</v>
      </c>
      <c r="B101" s="96">
        <v>94</v>
      </c>
      <c r="C101" s="19" t="s">
        <v>636</v>
      </c>
      <c r="D101" s="96" t="s">
        <v>637</v>
      </c>
      <c r="E101" s="281" t="s">
        <v>519</v>
      </c>
      <c r="F101" s="86" t="s">
        <v>734</v>
      </c>
      <c r="G101" s="86" t="s">
        <v>739</v>
      </c>
      <c r="H101" s="85" t="s">
        <v>740</v>
      </c>
      <c r="I101" s="116"/>
      <c r="J101" s="185"/>
      <c r="K101" s="19"/>
      <c r="L101" s="86"/>
      <c r="M101" s="18"/>
      <c r="N101" s="86"/>
      <c r="O101" s="186"/>
      <c r="P101" s="187"/>
      <c r="Q101" s="186"/>
      <c r="R101" s="186"/>
      <c r="S101" s="186"/>
      <c r="T101" s="18" t="s">
        <v>737</v>
      </c>
      <c r="U101" s="130"/>
      <c r="V101" s="130"/>
      <c r="W101" s="130"/>
      <c r="X101" s="185"/>
      <c r="Y101" s="18" t="s">
        <v>737</v>
      </c>
      <c r="Z101" s="96" t="s">
        <v>715</v>
      </c>
      <c r="AA101" s="185"/>
      <c r="AB101" s="138">
        <v>43399</v>
      </c>
      <c r="AC101" s="138">
        <v>43399</v>
      </c>
      <c r="AD101" s="96"/>
      <c r="AE101" s="96" t="s">
        <v>642</v>
      </c>
      <c r="AF101" s="96"/>
      <c r="AG101" s="96"/>
      <c r="AH101" s="138">
        <v>43524</v>
      </c>
      <c r="AI101" s="188"/>
      <c r="AJ101" s="96"/>
      <c r="AK101" s="96"/>
      <c r="AL101" s="188">
        <f>+Tabla2[[#This Row],[FECHA 
TERMINACION ACTA DE INICIO]]+98</f>
        <v>43622</v>
      </c>
      <c r="AM101" s="96">
        <v>493</v>
      </c>
      <c r="AN101" s="155">
        <v>53058750</v>
      </c>
      <c r="AO101" s="138">
        <v>43406</v>
      </c>
      <c r="AP101" s="96">
        <v>513</v>
      </c>
      <c r="AQ101" s="155">
        <v>53058750</v>
      </c>
      <c r="AR101" s="138">
        <v>43406</v>
      </c>
      <c r="AS101" s="96" t="s">
        <v>738</v>
      </c>
      <c r="AT101" s="96" t="s">
        <v>84</v>
      </c>
      <c r="AU101" s="86" t="s">
        <v>490</v>
      </c>
      <c r="AV101" s="117">
        <v>53058750</v>
      </c>
      <c r="AW101" s="117"/>
      <c r="AX101" s="117">
        <v>17686250</v>
      </c>
      <c r="AY101" s="185"/>
      <c r="AZ101" s="185"/>
      <c r="BA101" s="117"/>
      <c r="BB101" s="185"/>
      <c r="BC101" s="185"/>
      <c r="BD101" s="312">
        <f t="shared" si="1"/>
        <v>17686250</v>
      </c>
      <c r="BE101" s="117">
        <f>+Tabla2[[#This Row],[VALOR RECURSOS FDL]]+Tabla2[[#This Row],[ADICION]]+Tabla2[[#This Row],[ADICION Nº 2  O -SALDO SIN EJECUTAR]]</f>
        <v>70745000</v>
      </c>
      <c r="BF101" s="185" t="e">
        <v>#VALUE!</v>
      </c>
      <c r="BG101" s="185"/>
      <c r="BH101" s="185"/>
      <c r="BI101" s="213"/>
      <c r="BJ101" s="185"/>
      <c r="BK101" s="185"/>
      <c r="BL101" s="215"/>
      <c r="BM101" s="187"/>
      <c r="BN101" s="217"/>
    </row>
    <row r="102" spans="1:66" s="189" customFormat="1" hidden="1">
      <c r="A102" s="47">
        <v>2018</v>
      </c>
      <c r="B102" s="96">
        <v>94</v>
      </c>
      <c r="C102" s="19" t="s">
        <v>636</v>
      </c>
      <c r="D102" s="96" t="s">
        <v>637</v>
      </c>
      <c r="E102" s="284" t="s">
        <v>519</v>
      </c>
      <c r="F102" s="86" t="s">
        <v>734</v>
      </c>
      <c r="G102" s="86" t="s">
        <v>741</v>
      </c>
      <c r="H102" s="85"/>
      <c r="I102" s="116"/>
      <c r="J102" s="185"/>
      <c r="K102" s="19"/>
      <c r="L102" s="86"/>
      <c r="M102" s="18"/>
      <c r="N102" s="86"/>
      <c r="O102" s="186"/>
      <c r="P102" s="187"/>
      <c r="Q102" s="186"/>
      <c r="R102" s="186"/>
      <c r="S102" s="186"/>
      <c r="T102" s="18" t="s">
        <v>737</v>
      </c>
      <c r="U102" s="130"/>
      <c r="V102" s="130"/>
      <c r="W102" s="130"/>
      <c r="X102" s="185"/>
      <c r="Y102" s="18" t="s">
        <v>737</v>
      </c>
      <c r="Z102" s="96" t="s">
        <v>715</v>
      </c>
      <c r="AA102" s="185"/>
      <c r="AB102" s="138">
        <v>43399</v>
      </c>
      <c r="AC102" s="138">
        <v>43399</v>
      </c>
      <c r="AD102" s="96"/>
      <c r="AE102" s="96"/>
      <c r="AF102" s="96"/>
      <c r="AG102" s="96"/>
      <c r="AH102" s="138">
        <v>43524</v>
      </c>
      <c r="AI102" s="188"/>
      <c r="AJ102" s="96"/>
      <c r="AK102" s="96"/>
      <c r="AL102" s="188">
        <f>+Tabla2[[#This Row],[FECHA 
TERMINACION ACTA DE INICIO]]+98</f>
        <v>43622</v>
      </c>
      <c r="AM102" s="96">
        <v>493</v>
      </c>
      <c r="AN102" s="155">
        <v>353319300</v>
      </c>
      <c r="AO102" s="138">
        <v>43406</v>
      </c>
      <c r="AP102" s="96">
        <v>512</v>
      </c>
      <c r="AQ102" s="155">
        <v>353319300</v>
      </c>
      <c r="AR102" s="138">
        <v>43406</v>
      </c>
      <c r="AS102" s="96" t="s">
        <v>738</v>
      </c>
      <c r="AT102" s="96" t="s">
        <v>84</v>
      </c>
      <c r="AU102" s="86" t="s">
        <v>490</v>
      </c>
      <c r="AV102" s="117">
        <v>353319300</v>
      </c>
      <c r="AW102" s="117"/>
      <c r="AX102" s="117"/>
      <c r="AY102" s="185"/>
      <c r="AZ102" s="185"/>
      <c r="BA102" s="117"/>
      <c r="BB102" s="185"/>
      <c r="BC102" s="185"/>
      <c r="BD102" s="312">
        <f t="shared" si="1"/>
        <v>0</v>
      </c>
      <c r="BE102" s="117">
        <f>+Tabla2[[#This Row],[VALOR RECURSOS FDL]]+Tabla2[[#This Row],[ADICION]]+Tabla2[[#This Row],[ADICION Nº 2  O -SALDO SIN EJECUTAR]]</f>
        <v>353319300</v>
      </c>
      <c r="BF102" s="185" t="e">
        <v>#VALUE!</v>
      </c>
      <c r="BG102" s="185"/>
      <c r="BH102" s="185"/>
      <c r="BI102" s="213"/>
      <c r="BJ102" s="185"/>
      <c r="BK102" s="185"/>
      <c r="BL102" s="215"/>
      <c r="BM102" s="187"/>
      <c r="BN102" s="217"/>
    </row>
    <row r="103" spans="1:66" s="189" customFormat="1" hidden="1">
      <c r="A103" s="47">
        <v>2018</v>
      </c>
      <c r="B103" s="96">
        <v>95</v>
      </c>
      <c r="C103" s="19" t="s">
        <v>606</v>
      </c>
      <c r="D103" s="96" t="s">
        <v>607</v>
      </c>
      <c r="E103" s="281" t="s">
        <v>76</v>
      </c>
      <c r="F103" s="86" t="s">
        <v>742</v>
      </c>
      <c r="G103" s="86" t="s">
        <v>743</v>
      </c>
      <c r="H103" s="85" t="s">
        <v>744</v>
      </c>
      <c r="I103" s="116"/>
      <c r="J103" s="185"/>
      <c r="K103" s="19" t="s">
        <v>745</v>
      </c>
      <c r="L103" s="86">
        <v>3017885576</v>
      </c>
      <c r="M103" s="18" t="s">
        <v>746</v>
      </c>
      <c r="N103" s="86"/>
      <c r="O103" s="186"/>
      <c r="P103" s="187"/>
      <c r="Q103" s="186"/>
      <c r="R103" s="186"/>
      <c r="S103" s="186"/>
      <c r="T103" s="18" t="s">
        <v>747</v>
      </c>
      <c r="U103" s="130"/>
      <c r="V103" s="130"/>
      <c r="W103" s="130"/>
      <c r="X103" s="185"/>
      <c r="Y103" s="130" t="s">
        <v>748</v>
      </c>
      <c r="Z103" s="96" t="s">
        <v>540</v>
      </c>
      <c r="AA103" s="185"/>
      <c r="AB103" s="138">
        <v>43424</v>
      </c>
      <c r="AC103" s="138">
        <v>43424</v>
      </c>
      <c r="AD103" s="96"/>
      <c r="AE103" s="86"/>
      <c r="AF103" s="96"/>
      <c r="AG103" s="96"/>
      <c r="AH103" s="138">
        <v>43465</v>
      </c>
      <c r="AI103" s="188"/>
      <c r="AJ103" s="96"/>
      <c r="AK103" s="96"/>
      <c r="AL103" s="188">
        <f>+Tabla2[[#This Row],[FECHA 
TERMINACION ACTA DE INICIO]]+98</f>
        <v>43563</v>
      </c>
      <c r="AM103" s="96">
        <v>508</v>
      </c>
      <c r="AN103" s="155">
        <v>8437414</v>
      </c>
      <c r="AO103" s="138">
        <v>43417</v>
      </c>
      <c r="AP103" s="96">
        <v>530</v>
      </c>
      <c r="AQ103" s="155">
        <v>8437414</v>
      </c>
      <c r="AR103" s="138">
        <v>54382</v>
      </c>
      <c r="AS103" s="96" t="s">
        <v>83</v>
      </c>
      <c r="AT103" s="96" t="s">
        <v>84</v>
      </c>
      <c r="AU103" s="86" t="s">
        <v>85</v>
      </c>
      <c r="AV103" s="117">
        <v>8437414</v>
      </c>
      <c r="AW103" s="117"/>
      <c r="AX103" s="117"/>
      <c r="AY103" s="185"/>
      <c r="AZ103" s="185"/>
      <c r="BA103" s="117"/>
      <c r="BB103" s="185"/>
      <c r="BC103" s="185"/>
      <c r="BD103" s="312">
        <f t="shared" si="1"/>
        <v>0</v>
      </c>
      <c r="BE103" s="117">
        <f>+Tabla2[[#This Row],[VALOR RECURSOS FDL]]+Tabla2[[#This Row],[ADICION]]+Tabla2[[#This Row],[ADICION Nº 2  O -SALDO SIN EJECUTAR]]</f>
        <v>8437414</v>
      </c>
      <c r="BF103" s="185" t="e">
        <v>#VALUE!</v>
      </c>
      <c r="BG103" s="185"/>
      <c r="BH103" s="185"/>
      <c r="BI103" s="213"/>
      <c r="BJ103" s="185"/>
      <c r="BK103" s="185"/>
      <c r="BL103" s="215"/>
      <c r="BM103" s="187"/>
      <c r="BN103" s="217"/>
    </row>
    <row r="104" spans="1:66" s="189" customFormat="1" hidden="1">
      <c r="A104" s="47">
        <v>2018</v>
      </c>
      <c r="B104" s="96">
        <v>96</v>
      </c>
      <c r="C104" s="19" t="s">
        <v>566</v>
      </c>
      <c r="D104" s="96" t="s">
        <v>726</v>
      </c>
      <c r="E104" s="284" t="s">
        <v>519</v>
      </c>
      <c r="F104" s="86" t="s">
        <v>749</v>
      </c>
      <c r="G104" s="86" t="s">
        <v>750</v>
      </c>
      <c r="H104" s="85">
        <v>800250589</v>
      </c>
      <c r="I104" s="116"/>
      <c r="J104" s="185"/>
      <c r="K104" s="19" t="s">
        <v>751</v>
      </c>
      <c r="L104" s="86">
        <v>3424183</v>
      </c>
      <c r="M104" s="18" t="s">
        <v>752</v>
      </c>
      <c r="N104" s="86" t="s">
        <v>753</v>
      </c>
      <c r="O104" s="186"/>
      <c r="P104" s="187"/>
      <c r="Q104" s="186"/>
      <c r="R104" s="186"/>
      <c r="S104" s="186"/>
      <c r="T104" s="18" t="s">
        <v>754</v>
      </c>
      <c r="U104" s="130"/>
      <c r="V104" s="130"/>
      <c r="W104" s="130"/>
      <c r="X104" s="185"/>
      <c r="Y104" s="130" t="s">
        <v>755</v>
      </c>
      <c r="Z104" s="96" t="s">
        <v>756</v>
      </c>
      <c r="AA104" s="185"/>
      <c r="AB104" s="138">
        <v>43430</v>
      </c>
      <c r="AC104" s="138">
        <v>43430</v>
      </c>
      <c r="AD104" s="96"/>
      <c r="AE104" s="96"/>
      <c r="AF104" s="96"/>
      <c r="AG104" s="96"/>
      <c r="AH104" s="138">
        <v>42699</v>
      </c>
      <c r="AI104" s="188"/>
      <c r="AJ104" s="96"/>
      <c r="AK104" s="96"/>
      <c r="AL104" s="188">
        <f>+Tabla2[[#This Row],[FECHA 
TERMINACION ACTA DE INICIO]]+98</f>
        <v>42797</v>
      </c>
      <c r="AM104" s="96">
        <v>490</v>
      </c>
      <c r="AN104" s="155">
        <v>18986840</v>
      </c>
      <c r="AO104" s="138">
        <v>43395</v>
      </c>
      <c r="AP104" s="96">
        <v>531</v>
      </c>
      <c r="AQ104" s="155">
        <v>13560306</v>
      </c>
      <c r="AR104" s="138">
        <v>43430</v>
      </c>
      <c r="AS104" s="96" t="s">
        <v>757</v>
      </c>
      <c r="AT104" s="96" t="s">
        <v>526</v>
      </c>
      <c r="AU104" s="86" t="s">
        <v>635</v>
      </c>
      <c r="AV104" s="117">
        <v>13560306</v>
      </c>
      <c r="AW104" s="117"/>
      <c r="AX104" s="117"/>
      <c r="AY104" s="185"/>
      <c r="AZ104" s="185"/>
      <c r="BA104" s="117"/>
      <c r="BB104" s="185"/>
      <c r="BC104" s="185"/>
      <c r="BD104" s="312">
        <f t="shared" si="1"/>
        <v>0</v>
      </c>
      <c r="BE104" s="117">
        <f>+Tabla2[[#This Row],[VALOR RECURSOS FDL]]+Tabla2[[#This Row],[ADICION]]+Tabla2[[#This Row],[ADICION Nº 2  O -SALDO SIN EJECUTAR]]</f>
        <v>13560306</v>
      </c>
      <c r="BF104" s="185" t="e">
        <v>#VALUE!</v>
      </c>
      <c r="BG104" s="185"/>
      <c r="BH104" s="185"/>
      <c r="BI104" s="213"/>
      <c r="BJ104" s="185"/>
      <c r="BK104" s="185"/>
      <c r="BL104" s="215"/>
      <c r="BM104" s="187"/>
      <c r="BN104" s="217"/>
    </row>
    <row r="105" spans="1:66" s="189" customFormat="1" hidden="1">
      <c r="A105" s="47">
        <v>2018</v>
      </c>
      <c r="B105" s="96">
        <v>97</v>
      </c>
      <c r="C105" s="19" t="s">
        <v>566</v>
      </c>
      <c r="D105" s="96" t="s">
        <v>637</v>
      </c>
      <c r="E105" s="281" t="s">
        <v>519</v>
      </c>
      <c r="F105" s="86" t="s">
        <v>758</v>
      </c>
      <c r="G105" s="86" t="s">
        <v>759</v>
      </c>
      <c r="H105" s="85" t="s">
        <v>760</v>
      </c>
      <c r="I105" s="116"/>
      <c r="J105" s="185"/>
      <c r="K105" s="19" t="s">
        <v>761</v>
      </c>
      <c r="L105" s="86">
        <v>6609342</v>
      </c>
      <c r="M105" s="18" t="s">
        <v>762</v>
      </c>
      <c r="N105" s="86"/>
      <c r="O105" s="186"/>
      <c r="P105" s="187"/>
      <c r="Q105" s="186"/>
      <c r="R105" s="186"/>
      <c r="S105" s="186"/>
      <c r="T105" s="18" t="s">
        <v>763</v>
      </c>
      <c r="U105" s="130"/>
      <c r="V105" s="130"/>
      <c r="W105" s="130"/>
      <c r="X105" s="185"/>
      <c r="Y105" s="130" t="s">
        <v>764</v>
      </c>
      <c r="Z105" s="96" t="s">
        <v>642</v>
      </c>
      <c r="AA105" s="185"/>
      <c r="AB105" s="138">
        <v>43433</v>
      </c>
      <c r="AC105" s="138">
        <v>43502</v>
      </c>
      <c r="AD105" s="96"/>
      <c r="AE105" s="96"/>
      <c r="AF105" s="96"/>
      <c r="AG105" s="96"/>
      <c r="AH105" s="138">
        <v>43529</v>
      </c>
      <c r="AI105" s="188"/>
      <c r="AJ105" s="96"/>
      <c r="AK105" s="96"/>
      <c r="AL105" s="188">
        <f>+Tabla2[[#This Row],[FECHA 
TERMINACION ACTA DE INICIO]]+98</f>
        <v>43627</v>
      </c>
      <c r="AM105" s="96">
        <v>482</v>
      </c>
      <c r="AN105" s="155">
        <v>21717173</v>
      </c>
      <c r="AO105" s="138">
        <v>43383</v>
      </c>
      <c r="AP105" s="96">
        <v>543</v>
      </c>
      <c r="AQ105" s="155">
        <v>16751572</v>
      </c>
      <c r="AR105" s="138">
        <v>43433</v>
      </c>
      <c r="AS105" s="96" t="s">
        <v>725</v>
      </c>
      <c r="AT105" s="96" t="s">
        <v>84</v>
      </c>
      <c r="AU105" s="86" t="s">
        <v>480</v>
      </c>
      <c r="AV105" s="117">
        <v>16751572</v>
      </c>
      <c r="AW105" s="117"/>
      <c r="AX105" s="117"/>
      <c r="AY105" s="185"/>
      <c r="AZ105" s="185"/>
      <c r="BA105" s="117"/>
      <c r="BB105" s="185"/>
      <c r="BC105" s="185"/>
      <c r="BD105" s="312">
        <f t="shared" si="1"/>
        <v>0</v>
      </c>
      <c r="BE105" s="117">
        <f>+Tabla2[[#This Row],[VALOR RECURSOS FDL]]+Tabla2[[#This Row],[ADICION]]+Tabla2[[#This Row],[ADICION Nº 2  O -SALDO SIN EJECUTAR]]</f>
        <v>16751572</v>
      </c>
      <c r="BF105" s="185" t="e">
        <v>#VALUE!</v>
      </c>
      <c r="BG105" s="185"/>
      <c r="BH105" s="185"/>
      <c r="BI105" s="213"/>
      <c r="BJ105" s="185"/>
      <c r="BK105" s="185"/>
      <c r="BL105" s="215"/>
      <c r="BM105" s="187"/>
      <c r="BN105" s="217"/>
    </row>
    <row r="106" spans="1:66" s="189" customFormat="1" hidden="1">
      <c r="A106" s="47">
        <v>2018</v>
      </c>
      <c r="B106" s="96">
        <v>98</v>
      </c>
      <c r="C106" s="19" t="s">
        <v>606</v>
      </c>
      <c r="D106" s="96" t="s">
        <v>607</v>
      </c>
      <c r="E106" s="284" t="s">
        <v>76</v>
      </c>
      <c r="F106" s="86" t="s">
        <v>765</v>
      </c>
      <c r="G106" s="86" t="s">
        <v>766</v>
      </c>
      <c r="H106" s="85">
        <v>28034480</v>
      </c>
      <c r="I106" s="116"/>
      <c r="J106" s="185"/>
      <c r="K106" s="19" t="s">
        <v>767</v>
      </c>
      <c r="L106" s="86">
        <v>3138928496</v>
      </c>
      <c r="M106" s="18" t="s">
        <v>768</v>
      </c>
      <c r="N106" s="86"/>
      <c r="O106" s="186"/>
      <c r="P106" s="187"/>
      <c r="Q106" s="186"/>
      <c r="R106" s="186"/>
      <c r="S106" s="186"/>
      <c r="T106" s="18" t="s">
        <v>769</v>
      </c>
      <c r="U106" s="130"/>
      <c r="V106" s="130"/>
      <c r="W106" s="130"/>
      <c r="X106" s="185"/>
      <c r="Y106" s="130" t="s">
        <v>770</v>
      </c>
      <c r="Z106" s="96" t="s">
        <v>771</v>
      </c>
      <c r="AA106" s="185"/>
      <c r="AB106" s="138">
        <v>43437</v>
      </c>
      <c r="AC106" s="138">
        <v>43437</v>
      </c>
      <c r="AD106" s="96"/>
      <c r="AE106" s="96"/>
      <c r="AF106" s="96"/>
      <c r="AG106" s="96"/>
      <c r="AH106" s="138">
        <v>43465</v>
      </c>
      <c r="AI106" s="188"/>
      <c r="AJ106" s="96"/>
      <c r="AK106" s="96"/>
      <c r="AL106" s="188">
        <f>+Tabla2[[#This Row],[FECHA 
TERMINACION ACTA DE INICIO]]+98</f>
        <v>43563</v>
      </c>
      <c r="AM106" s="96">
        <v>509</v>
      </c>
      <c r="AN106" s="155">
        <v>8593662</v>
      </c>
      <c r="AO106" s="138">
        <v>43417</v>
      </c>
      <c r="AP106" s="96">
        <v>545</v>
      </c>
      <c r="AQ106" s="155">
        <v>8593662</v>
      </c>
      <c r="AR106" s="138">
        <v>43437</v>
      </c>
      <c r="AS106" s="96" t="s">
        <v>83</v>
      </c>
      <c r="AT106" s="96" t="s">
        <v>84</v>
      </c>
      <c r="AU106" s="86" t="s">
        <v>85</v>
      </c>
      <c r="AV106" s="117">
        <v>8593662</v>
      </c>
      <c r="AW106" s="117"/>
      <c r="AX106" s="117"/>
      <c r="AY106" s="185"/>
      <c r="AZ106" s="185"/>
      <c r="BA106" s="117"/>
      <c r="BB106" s="185"/>
      <c r="BC106" s="185"/>
      <c r="BD106" s="312">
        <f t="shared" si="1"/>
        <v>0</v>
      </c>
      <c r="BE106" s="117">
        <f>+Tabla2[[#This Row],[VALOR RECURSOS FDL]]+Tabla2[[#This Row],[ADICION]]+Tabla2[[#This Row],[ADICION Nº 2  O -SALDO SIN EJECUTAR]]</f>
        <v>8593662</v>
      </c>
      <c r="BF106" s="185" t="e">
        <v>#VALUE!</v>
      </c>
      <c r="BG106" s="185"/>
      <c r="BH106" s="185"/>
      <c r="BI106" s="213"/>
      <c r="BJ106" s="185"/>
      <c r="BK106" s="185"/>
      <c r="BL106" s="215"/>
      <c r="BM106" s="187"/>
      <c r="BN106" s="217"/>
    </row>
    <row r="107" spans="1:66" s="189" customFormat="1" hidden="1">
      <c r="A107" s="47">
        <v>2018</v>
      </c>
      <c r="B107" s="96">
        <v>99</v>
      </c>
      <c r="C107" s="19" t="s">
        <v>566</v>
      </c>
      <c r="D107" s="96" t="s">
        <v>637</v>
      </c>
      <c r="E107" s="281" t="s">
        <v>519</v>
      </c>
      <c r="F107" s="86" t="s">
        <v>772</v>
      </c>
      <c r="G107" s="86" t="s">
        <v>773</v>
      </c>
      <c r="H107" s="85">
        <v>901014693</v>
      </c>
      <c r="I107" s="116"/>
      <c r="J107" s="185"/>
      <c r="K107" s="19" t="s">
        <v>774</v>
      </c>
      <c r="L107" s="86"/>
      <c r="M107" s="18"/>
      <c r="N107" s="86" t="s">
        <v>775</v>
      </c>
      <c r="O107" s="186"/>
      <c r="P107" s="187"/>
      <c r="Q107" s="186"/>
      <c r="R107" s="186"/>
      <c r="S107" s="186"/>
      <c r="T107" s="18" t="s">
        <v>776</v>
      </c>
      <c r="U107" s="130"/>
      <c r="V107" s="130"/>
      <c r="W107" s="130"/>
      <c r="X107" s="185"/>
      <c r="Y107" s="130" t="s">
        <v>777</v>
      </c>
      <c r="Z107" s="96" t="s">
        <v>321</v>
      </c>
      <c r="AA107" s="185"/>
      <c r="AB107" s="138">
        <v>43437</v>
      </c>
      <c r="AC107" s="138">
        <v>43439</v>
      </c>
      <c r="AD107" s="96"/>
      <c r="AE107" s="96"/>
      <c r="AF107" s="96"/>
      <c r="AG107" s="96"/>
      <c r="AH107" s="138">
        <v>43453</v>
      </c>
      <c r="AI107" s="188"/>
      <c r="AJ107" s="96"/>
      <c r="AK107" s="96"/>
      <c r="AL107" s="188">
        <f>+Tabla2[[#This Row],[FECHA 
TERMINACION ACTA DE INICIO]]+98</f>
        <v>43551</v>
      </c>
      <c r="AM107" s="96">
        <v>513</v>
      </c>
      <c r="AN107" s="155">
        <v>7147875</v>
      </c>
      <c r="AO107" s="138">
        <v>43059</v>
      </c>
      <c r="AP107" s="96">
        <v>546</v>
      </c>
      <c r="AQ107" s="155">
        <v>5652000</v>
      </c>
      <c r="AR107" s="138">
        <v>43438</v>
      </c>
      <c r="AS107" s="96" t="s">
        <v>778</v>
      </c>
      <c r="AT107" s="96" t="s">
        <v>526</v>
      </c>
      <c r="AU107" s="86" t="s">
        <v>779</v>
      </c>
      <c r="AV107" s="117">
        <v>5652500</v>
      </c>
      <c r="AW107" s="117"/>
      <c r="AX107" s="117"/>
      <c r="AY107" s="185"/>
      <c r="AZ107" s="185"/>
      <c r="BA107" s="117"/>
      <c r="BB107" s="185"/>
      <c r="BC107" s="185"/>
      <c r="BD107" s="312">
        <f t="shared" si="1"/>
        <v>0</v>
      </c>
      <c r="BE107" s="117">
        <f>+Tabla2[[#This Row],[VALOR RECURSOS FDL]]+Tabla2[[#This Row],[ADICION]]+Tabla2[[#This Row],[ADICION Nº 2  O -SALDO SIN EJECUTAR]]</f>
        <v>5652500</v>
      </c>
      <c r="BF107" s="185" t="e">
        <v>#VALUE!</v>
      </c>
      <c r="BG107" s="185"/>
      <c r="BH107" s="185"/>
      <c r="BI107" s="213"/>
      <c r="BJ107" s="185"/>
      <c r="BK107" s="185"/>
      <c r="BL107" s="215"/>
      <c r="BM107" s="187"/>
      <c r="BN107" s="217"/>
    </row>
    <row r="108" spans="1:66" s="189" customFormat="1" hidden="1">
      <c r="A108" s="47">
        <v>2018</v>
      </c>
      <c r="B108" s="96">
        <v>100</v>
      </c>
      <c r="C108" s="19" t="s">
        <v>566</v>
      </c>
      <c r="D108" s="96" t="s">
        <v>535</v>
      </c>
      <c r="E108" s="284" t="s">
        <v>519</v>
      </c>
      <c r="F108" s="86" t="s">
        <v>780</v>
      </c>
      <c r="G108" s="86" t="s">
        <v>781</v>
      </c>
      <c r="H108" s="85">
        <v>8305077418</v>
      </c>
      <c r="I108" s="116"/>
      <c r="J108" s="185"/>
      <c r="K108" s="19" t="s">
        <v>782</v>
      </c>
      <c r="L108" s="86">
        <v>7022626</v>
      </c>
      <c r="M108" s="18" t="s">
        <v>783</v>
      </c>
      <c r="N108" s="86"/>
      <c r="O108" s="186"/>
      <c r="P108" s="187"/>
      <c r="Q108" s="186"/>
      <c r="R108" s="186"/>
      <c r="S108" s="186"/>
      <c r="T108" s="18" t="s">
        <v>784</v>
      </c>
      <c r="U108" s="130"/>
      <c r="V108" s="130"/>
      <c r="W108" s="130"/>
      <c r="X108" s="185"/>
      <c r="Y108" s="130" t="s">
        <v>785</v>
      </c>
      <c r="Z108" s="96" t="s">
        <v>642</v>
      </c>
      <c r="AA108" s="185"/>
      <c r="AB108" s="138">
        <v>43448</v>
      </c>
      <c r="AC108" s="138">
        <v>43451</v>
      </c>
      <c r="AD108" s="96"/>
      <c r="AE108" s="96"/>
      <c r="AF108" s="96"/>
      <c r="AG108" s="96"/>
      <c r="AH108" s="138">
        <v>43481</v>
      </c>
      <c r="AI108" s="188"/>
      <c r="AJ108" s="96"/>
      <c r="AK108" s="96"/>
      <c r="AL108" s="188">
        <f>+Tabla2[[#This Row],[FECHA 
TERMINACION ACTA DE INICIO]]+98</f>
        <v>43579</v>
      </c>
      <c r="AM108" s="96">
        <v>488</v>
      </c>
      <c r="AN108" s="155">
        <v>7320890</v>
      </c>
      <c r="AO108" s="138">
        <v>43392</v>
      </c>
      <c r="AP108" s="96">
        <v>564</v>
      </c>
      <c r="AQ108" s="155">
        <v>6866905</v>
      </c>
      <c r="AR108" s="138">
        <v>43448</v>
      </c>
      <c r="AS108" s="96" t="s">
        <v>786</v>
      </c>
      <c r="AT108" s="96" t="s">
        <v>526</v>
      </c>
      <c r="AU108" s="86" t="s">
        <v>787</v>
      </c>
      <c r="AV108" s="117">
        <v>6866905</v>
      </c>
      <c r="AW108" s="117"/>
      <c r="AX108" s="117"/>
      <c r="AY108" s="185"/>
      <c r="AZ108" s="185"/>
      <c r="BA108" s="117"/>
      <c r="BB108" s="185"/>
      <c r="BC108" s="185"/>
      <c r="BD108" s="312">
        <f t="shared" si="1"/>
        <v>0</v>
      </c>
      <c r="BE108" s="117">
        <f>+Tabla2[[#This Row],[VALOR RECURSOS FDL]]+Tabla2[[#This Row],[ADICION]]+Tabla2[[#This Row],[ADICION Nº 2  O -SALDO SIN EJECUTAR]]</f>
        <v>6866905</v>
      </c>
      <c r="BF108" s="185" t="e">
        <v>#VALUE!</v>
      </c>
      <c r="BG108" s="185"/>
      <c r="BH108" s="185"/>
      <c r="BI108" s="213"/>
      <c r="BJ108" s="185"/>
      <c r="BK108" s="185"/>
      <c r="BL108" s="215"/>
      <c r="BM108" s="187"/>
      <c r="BN108" s="217"/>
    </row>
    <row r="109" spans="1:66" s="189" customFormat="1" ht="90" hidden="1">
      <c r="A109" s="47">
        <v>2018</v>
      </c>
      <c r="B109" s="96">
        <v>101</v>
      </c>
      <c r="C109" s="19" t="s">
        <v>626</v>
      </c>
      <c r="D109" s="96" t="s">
        <v>788</v>
      </c>
      <c r="E109" s="281" t="s">
        <v>519</v>
      </c>
      <c r="F109" s="86" t="s">
        <v>789</v>
      </c>
      <c r="G109" s="86" t="s">
        <v>790</v>
      </c>
      <c r="H109" s="85" t="s">
        <v>791</v>
      </c>
      <c r="I109" s="116"/>
      <c r="J109" s="185"/>
      <c r="K109" s="19" t="s">
        <v>792</v>
      </c>
      <c r="L109" s="86">
        <v>3214697707</v>
      </c>
      <c r="M109" s="18" t="s">
        <v>793</v>
      </c>
      <c r="N109" s="86" t="s">
        <v>794</v>
      </c>
      <c r="O109" s="186"/>
      <c r="P109" s="187"/>
      <c r="Q109" s="186"/>
      <c r="R109" s="186"/>
      <c r="S109" s="186"/>
      <c r="T109" s="18" t="s">
        <v>795</v>
      </c>
      <c r="U109" s="130"/>
      <c r="V109" s="130"/>
      <c r="W109" s="130"/>
      <c r="X109" s="185"/>
      <c r="Y109" s="130" t="s">
        <v>796</v>
      </c>
      <c r="Z109" s="96" t="s">
        <v>797</v>
      </c>
      <c r="AA109" s="185"/>
      <c r="AB109" s="138">
        <v>43451</v>
      </c>
      <c r="AC109" s="138">
        <v>43530</v>
      </c>
      <c r="AD109" s="100" t="s">
        <v>798</v>
      </c>
      <c r="AE109" s="96" t="s">
        <v>799</v>
      </c>
      <c r="AF109" s="96" t="s">
        <v>800</v>
      </c>
      <c r="AG109" s="100" t="s">
        <v>801</v>
      </c>
      <c r="AH109" s="138">
        <v>44283</v>
      </c>
      <c r="AI109" s="188"/>
      <c r="AJ109" s="96"/>
      <c r="AK109" s="96"/>
      <c r="AL109" s="188">
        <v>44417</v>
      </c>
      <c r="AM109" s="96">
        <v>421</v>
      </c>
      <c r="AN109" s="155">
        <v>4127387523</v>
      </c>
      <c r="AO109" s="138">
        <v>43395</v>
      </c>
      <c r="AP109" s="96">
        <v>584</v>
      </c>
      <c r="AQ109" s="155">
        <v>4120163853</v>
      </c>
      <c r="AR109" s="138">
        <v>43453</v>
      </c>
      <c r="AS109" s="96" t="s">
        <v>802</v>
      </c>
      <c r="AT109" s="96" t="s">
        <v>84</v>
      </c>
      <c r="AU109" s="86" t="s">
        <v>456</v>
      </c>
      <c r="AV109" s="117">
        <v>4120163853</v>
      </c>
      <c r="AW109" s="117"/>
      <c r="AX109" s="117">
        <v>290885751</v>
      </c>
      <c r="AY109" s="185"/>
      <c r="AZ109" s="185"/>
      <c r="BA109" s="117">
        <v>813731211</v>
      </c>
      <c r="BB109" s="185"/>
      <c r="BC109" s="185"/>
      <c r="BD109" s="312">
        <f t="shared" si="1"/>
        <v>1104616962</v>
      </c>
      <c r="BE109" s="117">
        <f>+Tabla2[[#This Row],[VALOR RECURSOS FDL]]+Tabla2[[#This Row],[ADICION]]+Tabla2[[#This Row],[ADICION Nº 2  O -SALDO SIN EJECUTAR]]</f>
        <v>5224780815</v>
      </c>
      <c r="BF109" s="185" t="e">
        <v>#VALUE!</v>
      </c>
      <c r="BG109" s="185"/>
      <c r="BH109" s="185"/>
      <c r="BI109" s="213"/>
      <c r="BJ109" s="185"/>
      <c r="BK109" s="185"/>
      <c r="BL109" s="215"/>
      <c r="BM109" s="187"/>
      <c r="BN109" s="217"/>
    </row>
    <row r="110" spans="1:66" s="189" customFormat="1" hidden="1">
      <c r="A110" s="47">
        <v>2018</v>
      </c>
      <c r="B110" s="96">
        <v>102</v>
      </c>
      <c r="C110" s="19" t="s">
        <v>803</v>
      </c>
      <c r="D110" s="96" t="s">
        <v>804</v>
      </c>
      <c r="E110" s="284" t="s">
        <v>519</v>
      </c>
      <c r="F110" s="86" t="s">
        <v>805</v>
      </c>
      <c r="G110" s="86" t="s">
        <v>806</v>
      </c>
      <c r="H110" s="85" t="s">
        <v>807</v>
      </c>
      <c r="I110" s="116"/>
      <c r="J110" s="185"/>
      <c r="K110" s="19" t="s">
        <v>808</v>
      </c>
      <c r="L110" s="86">
        <v>7038588</v>
      </c>
      <c r="M110" s="18" t="s">
        <v>809</v>
      </c>
      <c r="N110" s="86" t="s">
        <v>810</v>
      </c>
      <c r="O110" s="186"/>
      <c r="P110" s="187"/>
      <c r="Q110" s="186"/>
      <c r="R110" s="186"/>
      <c r="S110" s="186"/>
      <c r="T110" s="18" t="s">
        <v>811</v>
      </c>
      <c r="U110" s="130"/>
      <c r="V110" s="130"/>
      <c r="W110" s="130"/>
      <c r="X110" s="185"/>
      <c r="Y110" s="130" t="s">
        <v>812</v>
      </c>
      <c r="Z110" s="96" t="s">
        <v>797</v>
      </c>
      <c r="AA110" s="185"/>
      <c r="AB110" s="138">
        <v>43452</v>
      </c>
      <c r="AC110" s="138">
        <v>43530</v>
      </c>
      <c r="AD110" s="96"/>
      <c r="AE110" s="96"/>
      <c r="AF110" s="96"/>
      <c r="AG110" s="96"/>
      <c r="AH110" s="138">
        <v>43866</v>
      </c>
      <c r="AI110" s="188"/>
      <c r="AJ110" s="96"/>
      <c r="AK110" s="96"/>
      <c r="AL110" s="188">
        <f>+Tabla2[[#This Row],[FECHA 
TERMINACION ACTA DE INICIO]]+98</f>
        <v>43964</v>
      </c>
      <c r="AM110" s="96">
        <v>496</v>
      </c>
      <c r="AN110" s="155">
        <v>492250749</v>
      </c>
      <c r="AO110" s="138">
        <v>43402</v>
      </c>
      <c r="AP110" s="96">
        <v>585</v>
      </c>
      <c r="AQ110" s="155">
        <v>492248736</v>
      </c>
      <c r="AR110" s="138">
        <v>43453</v>
      </c>
      <c r="AS110" s="96" t="s">
        <v>802</v>
      </c>
      <c r="AT110" s="96" t="s">
        <v>84</v>
      </c>
      <c r="AU110" s="86" t="s">
        <v>456</v>
      </c>
      <c r="AV110" s="117">
        <v>492248736</v>
      </c>
      <c r="AW110" s="117"/>
      <c r="AX110" s="117"/>
      <c r="AY110" s="185"/>
      <c r="AZ110" s="185"/>
      <c r="BA110" s="117"/>
      <c r="BB110" s="185"/>
      <c r="BC110" s="185"/>
      <c r="BD110" s="312">
        <f t="shared" si="1"/>
        <v>0</v>
      </c>
      <c r="BE110" s="117">
        <f>+Tabla2[[#This Row],[VALOR RECURSOS FDL]]+Tabla2[[#This Row],[ADICION]]+Tabla2[[#This Row],[ADICION Nº 2  O -SALDO SIN EJECUTAR]]</f>
        <v>492248736</v>
      </c>
      <c r="BF110" s="185" t="e">
        <v>#VALUE!</v>
      </c>
      <c r="BG110" s="185"/>
      <c r="BH110" s="185"/>
      <c r="BI110" s="213"/>
      <c r="BJ110" s="185"/>
      <c r="BK110" s="185"/>
      <c r="BL110" s="215"/>
      <c r="BM110" s="187"/>
      <c r="BN110" s="217"/>
    </row>
    <row r="111" spans="1:66" s="189" customFormat="1" hidden="1">
      <c r="A111" s="47">
        <v>2018</v>
      </c>
      <c r="B111" s="96">
        <v>103</v>
      </c>
      <c r="C111" s="19" t="s">
        <v>626</v>
      </c>
      <c r="D111" s="96" t="s">
        <v>788</v>
      </c>
      <c r="E111" s="281" t="s">
        <v>519</v>
      </c>
      <c r="F111" s="86" t="s">
        <v>813</v>
      </c>
      <c r="G111" s="86" t="s">
        <v>814</v>
      </c>
      <c r="H111" s="85" t="s">
        <v>815</v>
      </c>
      <c r="I111" s="116"/>
      <c r="J111" s="185"/>
      <c r="K111" s="19" t="s">
        <v>816</v>
      </c>
      <c r="L111" s="86">
        <v>315422347</v>
      </c>
      <c r="M111" s="18" t="s">
        <v>817</v>
      </c>
      <c r="N111" s="86" t="s">
        <v>818</v>
      </c>
      <c r="O111" s="186"/>
      <c r="P111" s="187"/>
      <c r="Q111" s="186"/>
      <c r="R111" s="186"/>
      <c r="S111" s="186"/>
      <c r="T111" s="18" t="s">
        <v>819</v>
      </c>
      <c r="U111" s="130"/>
      <c r="V111" s="130"/>
      <c r="W111" s="130"/>
      <c r="X111" s="185"/>
      <c r="Y111" s="130" t="s">
        <v>820</v>
      </c>
      <c r="Z111" s="96" t="s">
        <v>532</v>
      </c>
      <c r="AA111" s="185"/>
      <c r="AB111" s="138">
        <v>43455</v>
      </c>
      <c r="AC111" s="138">
        <v>43480</v>
      </c>
      <c r="AD111" s="96"/>
      <c r="AE111" s="96"/>
      <c r="AF111" s="96"/>
      <c r="AG111" s="96"/>
      <c r="AH111" s="138">
        <v>43844</v>
      </c>
      <c r="AI111" s="188"/>
      <c r="AJ111" s="96"/>
      <c r="AK111" s="96"/>
      <c r="AL111" s="188">
        <f>+Tabla2[[#This Row],[FECHA 
TERMINACION ACTA DE INICIO]]+98</f>
        <v>43942</v>
      </c>
      <c r="AM111" s="96">
        <v>502</v>
      </c>
      <c r="AN111" s="155">
        <v>2300000004</v>
      </c>
      <c r="AO111" s="138">
        <v>43404</v>
      </c>
      <c r="AP111" s="96">
        <v>614</v>
      </c>
      <c r="AQ111" s="155">
        <v>2283280974</v>
      </c>
      <c r="AR111" s="138">
        <v>43455</v>
      </c>
      <c r="AS111" s="96" t="s">
        <v>821</v>
      </c>
      <c r="AT111" s="96" t="s">
        <v>84</v>
      </c>
      <c r="AU111" s="86" t="s">
        <v>822</v>
      </c>
      <c r="AV111" s="117">
        <v>2283280974</v>
      </c>
      <c r="AW111" s="117"/>
      <c r="AX111" s="117"/>
      <c r="AY111" s="185"/>
      <c r="AZ111" s="185"/>
      <c r="BA111" s="117" t="s">
        <v>823</v>
      </c>
      <c r="BB111" s="185"/>
      <c r="BC111" s="185"/>
      <c r="BD111" s="312" t="e">
        <f t="shared" si="1"/>
        <v>#VALUE!</v>
      </c>
      <c r="BE111" s="117" t="e">
        <f>+Tabla2[[#This Row],[VALOR RECURSOS FDL]]+Tabla2[[#This Row],[ADICION]]+Tabla2[[#This Row],[ADICION Nº 2  O -SALDO SIN EJECUTAR]]</f>
        <v>#VALUE!</v>
      </c>
      <c r="BF111" s="185" t="e">
        <v>#VALUE!</v>
      </c>
      <c r="BG111" s="185"/>
      <c r="BH111" s="185"/>
      <c r="BI111" s="213"/>
      <c r="BJ111" s="185"/>
      <c r="BK111" s="185"/>
      <c r="BL111" s="215"/>
      <c r="BM111" s="187"/>
      <c r="BN111" s="217"/>
    </row>
    <row r="112" spans="1:66" s="189" customFormat="1" hidden="1">
      <c r="A112" s="47">
        <v>2018</v>
      </c>
      <c r="B112" s="96">
        <v>104</v>
      </c>
      <c r="C112" s="19" t="s">
        <v>626</v>
      </c>
      <c r="D112" s="96" t="s">
        <v>788</v>
      </c>
      <c r="E112" s="284" t="s">
        <v>519</v>
      </c>
      <c r="F112" s="86" t="s">
        <v>824</v>
      </c>
      <c r="G112" s="86" t="s">
        <v>825</v>
      </c>
      <c r="H112" s="85" t="s">
        <v>826</v>
      </c>
      <c r="I112" s="116"/>
      <c r="J112" s="185"/>
      <c r="K112" s="19" t="s">
        <v>816</v>
      </c>
      <c r="L112" s="86">
        <v>315422347</v>
      </c>
      <c r="M112" s="18" t="s">
        <v>817</v>
      </c>
      <c r="N112" s="86" t="s">
        <v>818</v>
      </c>
      <c r="O112" s="186"/>
      <c r="P112" s="187"/>
      <c r="Q112" s="186"/>
      <c r="R112" s="186"/>
      <c r="S112" s="186"/>
      <c r="T112" s="18" t="s">
        <v>827</v>
      </c>
      <c r="U112" s="130"/>
      <c r="V112" s="130"/>
      <c r="W112" s="130"/>
      <c r="X112" s="185"/>
      <c r="Y112" s="130" t="s">
        <v>828</v>
      </c>
      <c r="Z112" s="96" t="s">
        <v>829</v>
      </c>
      <c r="AA112" s="185"/>
      <c r="AB112" s="138">
        <v>43455</v>
      </c>
      <c r="AC112" s="138">
        <v>43480</v>
      </c>
      <c r="AD112" s="96"/>
      <c r="AE112" s="96"/>
      <c r="AF112" s="96"/>
      <c r="AG112" s="96"/>
      <c r="AH112" s="138">
        <v>43903</v>
      </c>
      <c r="AI112" s="188"/>
      <c r="AJ112" s="96"/>
      <c r="AK112" s="96"/>
      <c r="AL112" s="188">
        <f>+Tabla2[[#This Row],[FECHA 
TERMINACION ACTA DE INICIO]]+98</f>
        <v>44001</v>
      </c>
      <c r="AM112" s="96">
        <v>501</v>
      </c>
      <c r="AN112" s="155">
        <v>442858700</v>
      </c>
      <c r="AO112" s="138">
        <v>43404</v>
      </c>
      <c r="AP112" s="96">
        <v>615</v>
      </c>
      <c r="AQ112" s="155">
        <v>442858700</v>
      </c>
      <c r="AR112" s="138">
        <v>43455</v>
      </c>
      <c r="AS112" s="96" t="s">
        <v>83</v>
      </c>
      <c r="AT112" s="96" t="s">
        <v>526</v>
      </c>
      <c r="AU112" s="86" t="s">
        <v>85</v>
      </c>
      <c r="AV112" s="117">
        <v>442858700</v>
      </c>
      <c r="AW112" s="117"/>
      <c r="AX112" s="199">
        <v>134259867</v>
      </c>
      <c r="AY112" s="185"/>
      <c r="AZ112" s="185"/>
      <c r="BA112" s="117"/>
      <c r="BB112" s="185"/>
      <c r="BC112" s="185"/>
      <c r="BD112" s="312">
        <f t="shared" si="1"/>
        <v>134259867</v>
      </c>
      <c r="BE112" s="117">
        <f>+Tabla2[[#This Row],[VALOR RECURSOS FDL]]+Tabla2[[#This Row],[ADICION]]+Tabla2[[#This Row],[ADICION Nº 2  O -SALDO SIN EJECUTAR]]</f>
        <v>577118567</v>
      </c>
      <c r="BF112" s="185" t="e">
        <v>#VALUE!</v>
      </c>
      <c r="BG112" s="185"/>
      <c r="BH112" s="185"/>
      <c r="BI112" s="213"/>
      <c r="BJ112" s="185"/>
      <c r="BK112" s="185"/>
      <c r="BL112" s="215"/>
      <c r="BM112" s="187"/>
      <c r="BN112" s="217"/>
    </row>
    <row r="113" spans="1:66" s="189" customFormat="1" hidden="1">
      <c r="A113" s="47">
        <v>2018</v>
      </c>
      <c r="B113" s="96">
        <v>105</v>
      </c>
      <c r="C113" s="19" t="s">
        <v>803</v>
      </c>
      <c r="D113" s="96" t="s">
        <v>830</v>
      </c>
      <c r="E113" s="281" t="s">
        <v>519</v>
      </c>
      <c r="F113" s="86" t="s">
        <v>831</v>
      </c>
      <c r="G113" s="86" t="s">
        <v>832</v>
      </c>
      <c r="H113" s="85" t="s">
        <v>833</v>
      </c>
      <c r="I113" s="116"/>
      <c r="J113" s="185"/>
      <c r="K113" s="19" t="s">
        <v>834</v>
      </c>
      <c r="L113" s="86">
        <v>3134319266</v>
      </c>
      <c r="M113" s="18" t="s">
        <v>835</v>
      </c>
      <c r="N113" s="86" t="s">
        <v>836</v>
      </c>
      <c r="O113" s="186"/>
      <c r="P113" s="187"/>
      <c r="Q113" s="186"/>
      <c r="R113" s="186"/>
      <c r="S113" s="186"/>
      <c r="T113" s="18" t="s">
        <v>837</v>
      </c>
      <c r="U113" s="130"/>
      <c r="V113" s="130"/>
      <c r="W113" s="130"/>
      <c r="X113" s="185"/>
      <c r="Y113" s="130" t="s">
        <v>838</v>
      </c>
      <c r="Z113" s="96" t="s">
        <v>532</v>
      </c>
      <c r="AA113" s="185"/>
      <c r="AB113" s="138">
        <v>43455</v>
      </c>
      <c r="AC113" s="138">
        <v>43480</v>
      </c>
      <c r="AD113" s="96"/>
      <c r="AE113" s="96"/>
      <c r="AF113" s="96"/>
      <c r="AG113" s="96"/>
      <c r="AH113" s="138">
        <v>44149</v>
      </c>
      <c r="AI113" s="188"/>
      <c r="AJ113" s="96"/>
      <c r="AK113" s="96"/>
      <c r="AL113" s="188">
        <f>+Tabla2[[#This Row],[FECHA 
TERMINACION ACTA DE INICIO]]+98</f>
        <v>44247</v>
      </c>
      <c r="AM113" s="96" t="s">
        <v>839</v>
      </c>
      <c r="AN113" s="157" t="s">
        <v>840</v>
      </c>
      <c r="AO113" s="138">
        <v>43424</v>
      </c>
      <c r="AP113" s="96" t="s">
        <v>841</v>
      </c>
      <c r="AQ113" s="157" t="s">
        <v>842</v>
      </c>
      <c r="AR113" s="138">
        <v>43455</v>
      </c>
      <c r="AS113" s="96" t="s">
        <v>843</v>
      </c>
      <c r="AT113" s="96" t="s">
        <v>84</v>
      </c>
      <c r="AU113" s="86" t="s">
        <v>844</v>
      </c>
      <c r="AV113" s="117">
        <v>330552012</v>
      </c>
      <c r="AW113" s="117"/>
      <c r="AX113" s="117"/>
      <c r="AY113" s="185"/>
      <c r="AZ113" s="185"/>
      <c r="BA113" s="117"/>
      <c r="BB113" s="185"/>
      <c r="BC113" s="185"/>
      <c r="BD113" s="312">
        <f t="shared" si="1"/>
        <v>0</v>
      </c>
      <c r="BE113" s="117">
        <f>+Tabla2[[#This Row],[VALOR RECURSOS FDL]]+Tabla2[[#This Row],[ADICION]]+Tabla2[[#This Row],[ADICION Nº 2  O -SALDO SIN EJECUTAR]]</f>
        <v>330552012</v>
      </c>
      <c r="BF113" s="185" t="e">
        <v>#VALUE!</v>
      </c>
      <c r="BG113" s="185"/>
      <c r="BH113" s="185"/>
      <c r="BI113" s="213"/>
      <c r="BJ113" s="185"/>
      <c r="BK113" s="185"/>
      <c r="BL113" s="215"/>
      <c r="BM113" s="187"/>
      <c r="BN113" s="217"/>
    </row>
    <row r="114" spans="1:66" s="189" customFormat="1" hidden="1">
      <c r="A114" s="47">
        <v>2018</v>
      </c>
      <c r="B114" s="96">
        <v>106</v>
      </c>
      <c r="C114" s="19" t="s">
        <v>606</v>
      </c>
      <c r="D114" s="96" t="s">
        <v>845</v>
      </c>
      <c r="E114" s="284" t="s">
        <v>519</v>
      </c>
      <c r="F114" s="86" t="s">
        <v>846</v>
      </c>
      <c r="G114" s="86" t="s">
        <v>847</v>
      </c>
      <c r="H114" s="85" t="s">
        <v>848</v>
      </c>
      <c r="I114" s="116"/>
      <c r="J114" s="185"/>
      <c r="K114" s="19"/>
      <c r="L114" s="86"/>
      <c r="M114" s="18"/>
      <c r="N114" s="86"/>
      <c r="O114" s="186"/>
      <c r="P114" s="187"/>
      <c r="Q114" s="186"/>
      <c r="R114" s="186"/>
      <c r="S114" s="186"/>
      <c r="T114" s="18" t="s">
        <v>849</v>
      </c>
      <c r="U114" s="130"/>
      <c r="V114" s="130"/>
      <c r="W114" s="130"/>
      <c r="X114" s="185"/>
      <c r="Y114" s="130" t="s">
        <v>850</v>
      </c>
      <c r="Z114" s="96" t="s">
        <v>756</v>
      </c>
      <c r="AA114" s="185"/>
      <c r="AB114" s="138">
        <v>43461</v>
      </c>
      <c r="AC114" s="138">
        <v>43480</v>
      </c>
      <c r="AD114" s="96"/>
      <c r="AE114" s="96"/>
      <c r="AF114" s="96"/>
      <c r="AG114" s="96"/>
      <c r="AH114" s="138">
        <v>43830</v>
      </c>
      <c r="AI114" s="188"/>
      <c r="AJ114" s="96"/>
      <c r="AK114" s="96"/>
      <c r="AL114" s="188">
        <f>+Tabla2[[#This Row],[FECHA 
TERMINACION ACTA DE INICIO]]+98</f>
        <v>43928</v>
      </c>
      <c r="AM114" s="96" t="s">
        <v>851</v>
      </c>
      <c r="AN114" s="157" t="s">
        <v>852</v>
      </c>
      <c r="AO114" s="138">
        <v>43461</v>
      </c>
      <c r="AP114" s="96" t="s">
        <v>853</v>
      </c>
      <c r="AQ114" s="157" t="s">
        <v>852</v>
      </c>
      <c r="AR114" s="138">
        <v>43465</v>
      </c>
      <c r="AS114" s="96" t="s">
        <v>854</v>
      </c>
      <c r="AT114" s="96" t="s">
        <v>526</v>
      </c>
      <c r="AU114" s="96" t="s">
        <v>855</v>
      </c>
      <c r="AV114" s="117">
        <v>34584636</v>
      </c>
      <c r="AW114" s="117"/>
      <c r="AX114" s="117"/>
      <c r="AY114" s="185"/>
      <c r="AZ114" s="185"/>
      <c r="BA114" s="117"/>
      <c r="BB114" s="185"/>
      <c r="BC114" s="185"/>
      <c r="BD114" s="312">
        <f t="shared" si="1"/>
        <v>0</v>
      </c>
      <c r="BE114" s="117">
        <f>+Tabla2[[#This Row],[VALOR RECURSOS FDL]]+Tabla2[[#This Row],[ADICION]]+Tabla2[[#This Row],[ADICION Nº 2  O -SALDO SIN EJECUTAR]]</f>
        <v>34584636</v>
      </c>
      <c r="BF114" s="185" t="e">
        <v>#VALUE!</v>
      </c>
      <c r="BG114" s="185"/>
      <c r="BH114" s="185"/>
      <c r="BI114" s="213"/>
      <c r="BJ114" s="185"/>
      <c r="BK114" s="185"/>
      <c r="BL114" s="215"/>
      <c r="BM114" s="187"/>
      <c r="BN114" s="217"/>
    </row>
    <row r="115" spans="1:66" s="189" customFormat="1" hidden="1">
      <c r="A115" s="47">
        <v>2018</v>
      </c>
      <c r="B115" s="96">
        <v>107</v>
      </c>
      <c r="C115" s="19" t="s">
        <v>606</v>
      </c>
      <c r="D115" s="101" t="s">
        <v>856</v>
      </c>
      <c r="E115" s="281" t="s">
        <v>519</v>
      </c>
      <c r="F115" s="86" t="s">
        <v>857</v>
      </c>
      <c r="G115" s="86" t="s">
        <v>858</v>
      </c>
      <c r="H115" s="85" t="s">
        <v>859</v>
      </c>
      <c r="I115" s="116"/>
      <c r="J115" s="185"/>
      <c r="K115" s="19"/>
      <c r="L115" s="86"/>
      <c r="M115" s="18"/>
      <c r="N115" s="86"/>
      <c r="O115" s="186"/>
      <c r="P115" s="187"/>
      <c r="Q115" s="186"/>
      <c r="R115" s="186"/>
      <c r="S115" s="186"/>
      <c r="T115" s="18" t="s">
        <v>860</v>
      </c>
      <c r="U115" s="130"/>
      <c r="V115" s="130"/>
      <c r="W115" s="130"/>
      <c r="X115" s="185"/>
      <c r="Y115" s="130" t="s">
        <v>861</v>
      </c>
      <c r="Z115" s="96" t="s">
        <v>829</v>
      </c>
      <c r="AA115" s="185"/>
      <c r="AB115" s="138">
        <v>43462</v>
      </c>
      <c r="AC115" s="138">
        <v>43497</v>
      </c>
      <c r="AD115" s="96"/>
      <c r="AE115" s="96"/>
      <c r="AF115" s="96"/>
      <c r="AG115" s="96"/>
      <c r="AH115" s="138">
        <v>43738</v>
      </c>
      <c r="AI115" s="188"/>
      <c r="AJ115" s="96"/>
      <c r="AK115" s="96"/>
      <c r="AL115" s="188">
        <f>+Tabla2[[#This Row],[FECHA 
TERMINACION ACTA DE INICIO]]+98</f>
        <v>43836</v>
      </c>
      <c r="AM115" s="96">
        <v>581</v>
      </c>
      <c r="AN115" s="155">
        <v>107700000</v>
      </c>
      <c r="AO115" s="138">
        <v>43448</v>
      </c>
      <c r="AP115" s="96">
        <v>628</v>
      </c>
      <c r="AQ115" s="155">
        <v>107700000</v>
      </c>
      <c r="AR115" s="138">
        <v>43462</v>
      </c>
      <c r="AS115" s="96" t="s">
        <v>862</v>
      </c>
      <c r="AT115" s="96" t="s">
        <v>84</v>
      </c>
      <c r="AU115" s="86" t="s">
        <v>863</v>
      </c>
      <c r="AV115" s="117">
        <v>107700000</v>
      </c>
      <c r="AW115" s="117"/>
      <c r="AX115" s="117"/>
      <c r="AY115" s="185"/>
      <c r="AZ115" s="185"/>
      <c r="BA115" s="117"/>
      <c r="BB115" s="185"/>
      <c r="BC115" s="185"/>
      <c r="BD115" s="312">
        <f t="shared" si="1"/>
        <v>0</v>
      </c>
      <c r="BE115" s="117">
        <f>+Tabla2[[#This Row],[VALOR RECURSOS FDL]]+Tabla2[[#This Row],[ADICION]]+Tabla2[[#This Row],[ADICION Nº 2  O -SALDO SIN EJECUTAR]]</f>
        <v>107700000</v>
      </c>
      <c r="BF115" s="185" t="e">
        <v>#VALUE!</v>
      </c>
      <c r="BG115" s="185"/>
      <c r="BH115" s="185"/>
      <c r="BI115" s="213"/>
      <c r="BJ115" s="185"/>
      <c r="BK115" s="185"/>
      <c r="BL115" s="215"/>
      <c r="BM115" s="187"/>
      <c r="BN115" s="217"/>
    </row>
    <row r="116" spans="1:66" s="189" customFormat="1" hidden="1">
      <c r="A116" s="47">
        <v>2019</v>
      </c>
      <c r="B116" s="96">
        <v>1</v>
      </c>
      <c r="C116" s="19" t="s">
        <v>606</v>
      </c>
      <c r="D116" s="101" t="s">
        <v>607</v>
      </c>
      <c r="E116" s="284" t="s">
        <v>76</v>
      </c>
      <c r="F116" s="86" t="s">
        <v>864</v>
      </c>
      <c r="G116" s="86" t="s">
        <v>865</v>
      </c>
      <c r="H116" s="85">
        <v>52913374</v>
      </c>
      <c r="I116" s="116"/>
      <c r="J116" s="185"/>
      <c r="K116" s="19" t="s">
        <v>866</v>
      </c>
      <c r="L116" s="86">
        <v>3279797</v>
      </c>
      <c r="M116" s="18" t="s">
        <v>867</v>
      </c>
      <c r="N116" s="86"/>
      <c r="O116" s="186"/>
      <c r="P116" s="187"/>
      <c r="Q116" s="186"/>
      <c r="R116" s="186"/>
      <c r="S116" s="186"/>
      <c r="T116" s="18" t="s">
        <v>868</v>
      </c>
      <c r="U116" s="130"/>
      <c r="V116" s="130"/>
      <c r="W116" s="130"/>
      <c r="X116" s="185"/>
      <c r="Y116" s="130" t="s">
        <v>869</v>
      </c>
      <c r="Z116" s="96">
        <v>10</v>
      </c>
      <c r="AA116" s="185"/>
      <c r="AB116" s="138">
        <v>43486</v>
      </c>
      <c r="AC116" s="138">
        <v>43486</v>
      </c>
      <c r="AD116" s="96"/>
      <c r="AE116" s="86" t="s">
        <v>314</v>
      </c>
      <c r="AF116" s="96"/>
      <c r="AG116" s="96"/>
      <c r="AH116" s="138">
        <v>43941</v>
      </c>
      <c r="AI116" s="188"/>
      <c r="AJ116" s="96"/>
      <c r="AK116" s="96"/>
      <c r="AL116" s="188">
        <f>+Tabla2[[#This Row],[FECHA 
TERMINACION ACTA DE INICIO]]+98</f>
        <v>44039</v>
      </c>
      <c r="AM116" s="96">
        <v>176</v>
      </c>
      <c r="AN116" s="155">
        <v>78200000</v>
      </c>
      <c r="AO116" s="138">
        <v>43481</v>
      </c>
      <c r="AP116" s="96">
        <v>178</v>
      </c>
      <c r="AQ116" s="155">
        <v>77842400</v>
      </c>
      <c r="AR116" s="138">
        <v>43486</v>
      </c>
      <c r="AS116" s="96" t="s">
        <v>870</v>
      </c>
      <c r="AT116" s="96" t="s">
        <v>84</v>
      </c>
      <c r="AU116" s="86" t="s">
        <v>85</v>
      </c>
      <c r="AV116" s="155">
        <v>77842400</v>
      </c>
      <c r="AW116" s="155"/>
      <c r="AX116" s="155">
        <v>38921200</v>
      </c>
      <c r="AY116" s="185"/>
      <c r="AZ116" s="185"/>
      <c r="BA116" s="155"/>
      <c r="BB116" s="185"/>
      <c r="BC116" s="185"/>
      <c r="BD116" s="312">
        <f t="shared" si="1"/>
        <v>38921200</v>
      </c>
      <c r="BE116" s="117">
        <f>+Tabla2[[#This Row],[VALOR RECURSOS FDL]]+Tabla2[[#This Row],[ADICION]]+Tabla2[[#This Row],[ADICION Nº 2  O -SALDO SIN EJECUTAR]]</f>
        <v>116763600</v>
      </c>
      <c r="BF116" s="185">
        <v>7784240</v>
      </c>
      <c r="BG116" s="185"/>
      <c r="BH116" s="185"/>
      <c r="BI116" s="213"/>
      <c r="BJ116" s="185"/>
      <c r="BK116" s="185"/>
      <c r="BL116" s="215" t="s">
        <v>871</v>
      </c>
      <c r="BM116" s="187"/>
      <c r="BN116" s="217"/>
    </row>
    <row r="117" spans="1:66" s="189" customFormat="1" hidden="1">
      <c r="A117" s="47">
        <v>2019</v>
      </c>
      <c r="B117" s="96">
        <v>2</v>
      </c>
      <c r="C117" s="19" t="s">
        <v>606</v>
      </c>
      <c r="D117" s="101" t="s">
        <v>607</v>
      </c>
      <c r="E117" s="281" t="s">
        <v>76</v>
      </c>
      <c r="F117" s="86" t="s">
        <v>872</v>
      </c>
      <c r="G117" s="86" t="s">
        <v>107</v>
      </c>
      <c r="H117" s="85">
        <v>1015437538</v>
      </c>
      <c r="I117" s="116"/>
      <c r="J117" s="185"/>
      <c r="K117" s="19" t="s">
        <v>873</v>
      </c>
      <c r="L117" s="86">
        <v>3223589887</v>
      </c>
      <c r="M117" s="18" t="s">
        <v>874</v>
      </c>
      <c r="N117" s="86"/>
      <c r="O117" s="186"/>
      <c r="P117" s="187"/>
      <c r="Q117" s="186"/>
      <c r="R117" s="186"/>
      <c r="S117" s="186"/>
      <c r="T117" s="18" t="s">
        <v>875</v>
      </c>
      <c r="U117" s="130"/>
      <c r="V117" s="130"/>
      <c r="W117" s="130"/>
      <c r="X117" s="185"/>
      <c r="Y117" s="130" t="s">
        <v>876</v>
      </c>
      <c r="Z117" s="96">
        <v>11</v>
      </c>
      <c r="AA117" s="185"/>
      <c r="AB117" s="138">
        <v>43486</v>
      </c>
      <c r="AC117" s="138">
        <v>43486</v>
      </c>
      <c r="AD117" s="96"/>
      <c r="AE117" s="86" t="s">
        <v>877</v>
      </c>
      <c r="AF117" s="96" t="s">
        <v>878</v>
      </c>
      <c r="AG117" s="96"/>
      <c r="AH117" s="138">
        <v>43889</v>
      </c>
      <c r="AI117" s="188"/>
      <c r="AJ117" s="96"/>
      <c r="AK117" s="96"/>
      <c r="AL117" s="188">
        <f>+Tabla2[[#This Row],[FECHA 
TERMINACION ACTA DE INICIO]]+98</f>
        <v>43987</v>
      </c>
      <c r="AM117" s="96">
        <v>179</v>
      </c>
      <c r="AN117" s="155">
        <v>48723444</v>
      </c>
      <c r="AO117" s="138">
        <v>43483</v>
      </c>
      <c r="AP117" s="96">
        <v>180</v>
      </c>
      <c r="AQ117" s="155">
        <v>48723444</v>
      </c>
      <c r="AR117" s="138">
        <v>43486</v>
      </c>
      <c r="AS117" s="96" t="s">
        <v>870</v>
      </c>
      <c r="AT117" s="96" t="s">
        <v>84</v>
      </c>
      <c r="AU117" s="86" t="s">
        <v>85</v>
      </c>
      <c r="AV117" s="155">
        <v>48723444</v>
      </c>
      <c r="AW117" s="155"/>
      <c r="AX117" s="155">
        <v>8858808</v>
      </c>
      <c r="AY117" s="185"/>
      <c r="AZ117" s="185"/>
      <c r="BA117" s="155">
        <v>1476468</v>
      </c>
      <c r="BB117" s="185"/>
      <c r="BC117" s="185"/>
      <c r="BD117" s="312">
        <f t="shared" si="1"/>
        <v>10335276</v>
      </c>
      <c r="BE117" s="117">
        <f>+Tabla2[[#This Row],[VALOR RECURSOS FDL]]+Tabla2[[#This Row],[ADICION]]+Tabla2[[#This Row],[ADICION Nº 2  O -SALDO SIN EJECUTAR]]</f>
        <v>59058720</v>
      </c>
      <c r="BF117" s="185">
        <v>4429404</v>
      </c>
      <c r="BG117" s="185"/>
      <c r="BH117" s="185"/>
      <c r="BI117" s="213"/>
      <c r="BJ117" s="185"/>
      <c r="BK117" s="185"/>
      <c r="BL117" s="215" t="s">
        <v>879</v>
      </c>
      <c r="BM117" s="187"/>
      <c r="BN117" s="217"/>
    </row>
    <row r="118" spans="1:66" s="189" customFormat="1" hidden="1">
      <c r="A118" s="47">
        <v>2019</v>
      </c>
      <c r="B118" s="96">
        <v>3</v>
      </c>
      <c r="C118" s="19" t="s">
        <v>606</v>
      </c>
      <c r="D118" s="101" t="s">
        <v>607</v>
      </c>
      <c r="E118" s="284" t="s">
        <v>76</v>
      </c>
      <c r="F118" s="86" t="s">
        <v>880</v>
      </c>
      <c r="G118" s="86" t="s">
        <v>291</v>
      </c>
      <c r="H118" s="85">
        <v>1030627956</v>
      </c>
      <c r="I118" s="116"/>
      <c r="J118" s="185"/>
      <c r="K118" s="19" t="s">
        <v>292</v>
      </c>
      <c r="L118" s="86">
        <v>4602717</v>
      </c>
      <c r="M118" s="18" t="s">
        <v>293</v>
      </c>
      <c r="N118" s="86"/>
      <c r="O118" s="186"/>
      <c r="P118" s="187"/>
      <c r="Q118" s="186"/>
      <c r="R118" s="186"/>
      <c r="S118" s="186"/>
      <c r="T118" s="18" t="s">
        <v>881</v>
      </c>
      <c r="U118" s="130"/>
      <c r="V118" s="130"/>
      <c r="W118" s="130"/>
      <c r="X118" s="185"/>
      <c r="Y118" s="130" t="s">
        <v>882</v>
      </c>
      <c r="Z118" s="96">
        <v>11</v>
      </c>
      <c r="AA118" s="185"/>
      <c r="AB118" s="138">
        <v>43486</v>
      </c>
      <c r="AC118" s="138">
        <v>43486</v>
      </c>
      <c r="AD118" s="96"/>
      <c r="AE118" s="86" t="s">
        <v>314</v>
      </c>
      <c r="AF118" s="96"/>
      <c r="AG118" s="96"/>
      <c r="AH118" s="138">
        <v>43971</v>
      </c>
      <c r="AI118" s="188"/>
      <c r="AJ118" s="96"/>
      <c r="AK118" s="96"/>
      <c r="AL118" s="188">
        <f>+Tabla2[[#This Row],[FECHA 
TERMINACION ACTA DE INICIO]]+98</f>
        <v>44069</v>
      </c>
      <c r="AM118" s="96">
        <v>181</v>
      </c>
      <c r="AN118" s="155">
        <v>47821158</v>
      </c>
      <c r="AO118" s="138">
        <v>43483</v>
      </c>
      <c r="AP118" s="96">
        <v>179</v>
      </c>
      <c r="AQ118" s="155">
        <v>47821158</v>
      </c>
      <c r="AR118" s="138">
        <v>43486</v>
      </c>
      <c r="AS118" s="96" t="s">
        <v>870</v>
      </c>
      <c r="AT118" s="96" t="s">
        <v>84</v>
      </c>
      <c r="AU118" s="86" t="s">
        <v>85</v>
      </c>
      <c r="AV118" s="155">
        <v>47821158</v>
      </c>
      <c r="AW118" s="155"/>
      <c r="AX118" s="155">
        <v>21736890</v>
      </c>
      <c r="AY118" s="185"/>
      <c r="AZ118" s="185"/>
      <c r="BA118" s="155"/>
      <c r="BB118" s="185"/>
      <c r="BC118" s="185"/>
      <c r="BD118" s="312">
        <f t="shared" si="1"/>
        <v>21736890</v>
      </c>
      <c r="BE118" s="117">
        <f>+Tabla2[[#This Row],[VALOR RECURSOS FDL]]+Tabla2[[#This Row],[ADICION]]+Tabla2[[#This Row],[ADICION Nº 2  O -SALDO SIN EJECUTAR]]</f>
        <v>69558048</v>
      </c>
      <c r="BF118" s="185">
        <v>4347378</v>
      </c>
      <c r="BG118" s="185"/>
      <c r="BH118" s="185"/>
      <c r="BI118" s="213"/>
      <c r="BJ118" s="185"/>
      <c r="BK118" s="185"/>
      <c r="BL118" s="215" t="s">
        <v>879</v>
      </c>
      <c r="BM118" s="187"/>
      <c r="BN118" s="217"/>
    </row>
    <row r="119" spans="1:66" s="189" customFormat="1" hidden="1">
      <c r="A119" s="47">
        <v>2019</v>
      </c>
      <c r="B119" s="96">
        <v>4</v>
      </c>
      <c r="C119" s="19" t="s">
        <v>606</v>
      </c>
      <c r="D119" s="101" t="s">
        <v>607</v>
      </c>
      <c r="E119" s="281" t="s">
        <v>76</v>
      </c>
      <c r="F119" s="86" t="s">
        <v>77</v>
      </c>
      <c r="G119" s="86" t="s">
        <v>883</v>
      </c>
      <c r="H119" s="20">
        <v>8035819</v>
      </c>
      <c r="I119" s="116"/>
      <c r="J119" s="185"/>
      <c r="K119" s="19"/>
      <c r="L119" s="86"/>
      <c r="M119" s="18" t="s">
        <v>103</v>
      </c>
      <c r="N119" s="86"/>
      <c r="O119" s="186"/>
      <c r="P119" s="187"/>
      <c r="Q119" s="186"/>
      <c r="R119" s="186"/>
      <c r="S119" s="186"/>
      <c r="T119" s="18" t="s">
        <v>884</v>
      </c>
      <c r="U119" s="130"/>
      <c r="V119" s="130"/>
      <c r="W119" s="130"/>
      <c r="X119" s="185"/>
      <c r="Y119" s="130" t="s">
        <v>885</v>
      </c>
      <c r="Z119" s="96">
        <v>10</v>
      </c>
      <c r="AA119" s="185"/>
      <c r="AB119" s="138">
        <v>43486</v>
      </c>
      <c r="AC119" s="138">
        <v>43486</v>
      </c>
      <c r="AD119" s="96"/>
      <c r="AE119" s="86" t="s">
        <v>314</v>
      </c>
      <c r="AF119" s="96"/>
      <c r="AG119" s="96"/>
      <c r="AH119" s="138">
        <v>43941</v>
      </c>
      <c r="AI119" s="188"/>
      <c r="AJ119" s="96"/>
      <c r="AK119" s="96"/>
      <c r="AL119" s="188">
        <f>+Tabla2[[#This Row],[FECHA 
TERMINACION ACTA DE INICIO]]+98</f>
        <v>44039</v>
      </c>
      <c r="AM119" s="96">
        <v>174</v>
      </c>
      <c r="AN119" s="155">
        <v>96670918</v>
      </c>
      <c r="AO119" s="138">
        <v>43481</v>
      </c>
      <c r="AP119" s="96">
        <v>177</v>
      </c>
      <c r="AQ119" s="155">
        <v>96670918</v>
      </c>
      <c r="AR119" s="138">
        <v>43486</v>
      </c>
      <c r="AS119" s="96" t="s">
        <v>870</v>
      </c>
      <c r="AT119" s="96" t="s">
        <v>84</v>
      </c>
      <c r="AU119" s="86" t="s">
        <v>85</v>
      </c>
      <c r="AV119" s="155">
        <v>93670910</v>
      </c>
      <c r="AW119" s="155"/>
      <c r="AX119" s="155">
        <v>46835455</v>
      </c>
      <c r="AY119" s="185"/>
      <c r="AZ119" s="185"/>
      <c r="BA119" s="155"/>
      <c r="BB119" s="185"/>
      <c r="BC119" s="185"/>
      <c r="BD119" s="312">
        <f t="shared" si="1"/>
        <v>46835455</v>
      </c>
      <c r="BE119" s="117">
        <f>+Tabla2[[#This Row],[VALOR RECURSOS FDL]]+Tabla2[[#This Row],[ADICION]]+Tabla2[[#This Row],[ADICION Nº 2  O -SALDO SIN EJECUTAR]]</f>
        <v>140506365</v>
      </c>
      <c r="BF119" s="185">
        <v>9367091</v>
      </c>
      <c r="BG119" s="185"/>
      <c r="BH119" s="185"/>
      <c r="BI119" s="213"/>
      <c r="BJ119" s="185"/>
      <c r="BK119" s="185"/>
      <c r="BL119" s="215" t="s">
        <v>886</v>
      </c>
      <c r="BM119" s="187"/>
      <c r="BN119" s="217"/>
    </row>
    <row r="120" spans="1:66" s="189" customFormat="1" hidden="1">
      <c r="A120" s="47">
        <v>2019</v>
      </c>
      <c r="B120" s="96">
        <v>5</v>
      </c>
      <c r="C120" s="19" t="s">
        <v>606</v>
      </c>
      <c r="D120" s="101" t="s">
        <v>607</v>
      </c>
      <c r="E120" s="284" t="s">
        <v>92</v>
      </c>
      <c r="F120" s="86" t="s">
        <v>662</v>
      </c>
      <c r="G120" s="86" t="s">
        <v>887</v>
      </c>
      <c r="H120" s="85">
        <v>1010216582</v>
      </c>
      <c r="I120" s="116"/>
      <c r="J120" s="185"/>
      <c r="K120" s="19" t="s">
        <v>888</v>
      </c>
      <c r="L120" s="86">
        <v>3193504350</v>
      </c>
      <c r="M120" s="18" t="s">
        <v>665</v>
      </c>
      <c r="N120" s="86"/>
      <c r="O120" s="186"/>
      <c r="P120" s="187"/>
      <c r="Q120" s="186"/>
      <c r="R120" s="186"/>
      <c r="S120" s="186"/>
      <c r="T120" s="18" t="s">
        <v>889</v>
      </c>
      <c r="U120" s="130"/>
      <c r="V120" s="130"/>
      <c r="W120" s="130"/>
      <c r="X120" s="185"/>
      <c r="Y120" s="130" t="s">
        <v>890</v>
      </c>
      <c r="Z120" s="96">
        <v>11</v>
      </c>
      <c r="AA120" s="185"/>
      <c r="AB120" s="138">
        <v>43487</v>
      </c>
      <c r="AC120" s="138">
        <v>43487</v>
      </c>
      <c r="AD120" s="96" t="s">
        <v>186</v>
      </c>
      <c r="AE120" s="86" t="s">
        <v>314</v>
      </c>
      <c r="AF120" s="96"/>
      <c r="AG120" s="96"/>
      <c r="AH120" s="138">
        <v>43941</v>
      </c>
      <c r="AI120" s="188"/>
      <c r="AJ120" s="96"/>
      <c r="AK120" s="96"/>
      <c r="AL120" s="188">
        <f>+Tabla2[[#This Row],[FECHA 
TERMINACION ACTA DE INICIO]]+98</f>
        <v>44039</v>
      </c>
      <c r="AM120" s="96">
        <v>182</v>
      </c>
      <c r="AN120" s="155">
        <v>25264008</v>
      </c>
      <c r="AO120" s="138"/>
      <c r="AP120" s="96">
        <v>184</v>
      </c>
      <c r="AQ120" s="155">
        <v>25264008</v>
      </c>
      <c r="AR120" s="138"/>
      <c r="AS120" s="96" t="s">
        <v>870</v>
      </c>
      <c r="AT120" s="96" t="s">
        <v>84</v>
      </c>
      <c r="AU120" s="86" t="s">
        <v>85</v>
      </c>
      <c r="AV120" s="155">
        <v>25264008</v>
      </c>
      <c r="AW120" s="155"/>
      <c r="AX120" s="155">
        <v>2296728</v>
      </c>
      <c r="AY120" s="185"/>
      <c r="AZ120" s="185"/>
      <c r="BA120" s="155"/>
      <c r="BB120" s="185"/>
      <c r="BC120" s="185"/>
      <c r="BD120" s="312">
        <f t="shared" si="1"/>
        <v>2296728</v>
      </c>
      <c r="BE120" s="117">
        <f>+Tabla2[[#This Row],[VALOR RECURSOS FDL]]+Tabla2[[#This Row],[ADICION]]+Tabla2[[#This Row],[ADICION Nº 2  O -SALDO SIN EJECUTAR]]</f>
        <v>27560736</v>
      </c>
      <c r="BF120" s="185">
        <v>2296728</v>
      </c>
      <c r="BG120" s="185"/>
      <c r="BH120" s="185"/>
      <c r="BI120" s="213"/>
      <c r="BJ120" s="185"/>
      <c r="BK120" s="185"/>
      <c r="BL120" s="215" t="s">
        <v>891</v>
      </c>
      <c r="BM120" s="187"/>
      <c r="BN120" s="217"/>
    </row>
    <row r="121" spans="1:66" s="189" customFormat="1" hidden="1">
      <c r="A121" s="47">
        <v>2019</v>
      </c>
      <c r="B121" s="96">
        <v>6</v>
      </c>
      <c r="C121" s="19" t="s">
        <v>606</v>
      </c>
      <c r="D121" s="101" t="s">
        <v>607</v>
      </c>
      <c r="E121" s="281" t="s">
        <v>76</v>
      </c>
      <c r="F121" s="86" t="s">
        <v>892</v>
      </c>
      <c r="G121" s="86" t="s">
        <v>126</v>
      </c>
      <c r="H121" s="85">
        <v>1074416048</v>
      </c>
      <c r="I121" s="116"/>
      <c r="J121" s="185"/>
      <c r="K121" s="19" t="s">
        <v>893</v>
      </c>
      <c r="L121" s="86">
        <v>3133502503</v>
      </c>
      <c r="M121" s="18" t="s">
        <v>894</v>
      </c>
      <c r="N121" s="86"/>
      <c r="O121" s="186"/>
      <c r="P121" s="187"/>
      <c r="Q121" s="186"/>
      <c r="R121" s="186"/>
      <c r="S121" s="186"/>
      <c r="T121" s="18" t="s">
        <v>895</v>
      </c>
      <c r="U121" s="130"/>
      <c r="V121" s="130"/>
      <c r="W121" s="130"/>
      <c r="X121" s="185"/>
      <c r="Y121" s="130" t="s">
        <v>896</v>
      </c>
      <c r="Z121" s="96" t="s">
        <v>897</v>
      </c>
      <c r="AA121" s="185"/>
      <c r="AB121" s="138">
        <v>43487</v>
      </c>
      <c r="AC121" s="138">
        <v>43487</v>
      </c>
      <c r="AD121" s="96"/>
      <c r="AE121" s="86" t="s">
        <v>642</v>
      </c>
      <c r="AF121" s="96" t="s">
        <v>898</v>
      </c>
      <c r="AG121" s="96" t="s">
        <v>715</v>
      </c>
      <c r="AH121" s="138">
        <v>43976</v>
      </c>
      <c r="AI121" s="188"/>
      <c r="AJ121" s="96"/>
      <c r="AK121" s="96"/>
      <c r="AL121" s="188">
        <f>+Tabla2[[#This Row],[FECHA 
TERMINACION ACTA DE INICIO]]+98</f>
        <v>44074</v>
      </c>
      <c r="AM121" s="96">
        <v>193</v>
      </c>
      <c r="AN121" s="155">
        <v>60371136</v>
      </c>
      <c r="AO121" s="138">
        <v>43483</v>
      </c>
      <c r="AP121" s="96">
        <v>182</v>
      </c>
      <c r="AQ121" s="155">
        <v>60371136</v>
      </c>
      <c r="AR121" s="138">
        <v>43487</v>
      </c>
      <c r="AS121" s="96" t="s">
        <v>870</v>
      </c>
      <c r="AT121" s="96" t="s">
        <v>84</v>
      </c>
      <c r="AU121" s="86" t="s">
        <v>85</v>
      </c>
      <c r="AV121" s="155">
        <v>60371136</v>
      </c>
      <c r="AW121" s="155"/>
      <c r="AX121" s="155">
        <v>5249664</v>
      </c>
      <c r="AY121" s="185"/>
      <c r="AZ121" s="185"/>
      <c r="BA121" s="155">
        <v>19248768</v>
      </c>
      <c r="BB121" s="185"/>
      <c r="BC121" s="185"/>
      <c r="BD121" s="312">
        <f t="shared" si="1"/>
        <v>24498432</v>
      </c>
      <c r="BE121" s="117">
        <f>+Tabla2[[#This Row],[VALOR RECURSOS FDL]]+Tabla2[[#This Row],[ADICION]]+Tabla2[[#This Row],[ADICION Nº 2  O -SALDO SIN EJECUTAR]]</f>
        <v>84869568</v>
      </c>
      <c r="BF121" s="185">
        <v>5328432.127096205</v>
      </c>
      <c r="BG121" s="185"/>
      <c r="BH121" s="185"/>
      <c r="BI121" s="213"/>
      <c r="BJ121" s="185"/>
      <c r="BK121" s="185"/>
      <c r="BL121" s="215" t="s">
        <v>899</v>
      </c>
      <c r="BM121" s="187"/>
      <c r="BN121" s="217"/>
    </row>
    <row r="122" spans="1:66" s="189" customFormat="1" hidden="1">
      <c r="A122" s="47">
        <v>2019</v>
      </c>
      <c r="B122" s="96">
        <v>7</v>
      </c>
      <c r="C122" s="19" t="s">
        <v>606</v>
      </c>
      <c r="D122" s="101" t="s">
        <v>607</v>
      </c>
      <c r="E122" s="284" t="s">
        <v>76</v>
      </c>
      <c r="F122" s="86" t="s">
        <v>900</v>
      </c>
      <c r="G122" s="86" t="s">
        <v>901</v>
      </c>
      <c r="H122" s="85">
        <v>1074129278</v>
      </c>
      <c r="I122" s="116"/>
      <c r="J122" s="185"/>
      <c r="K122" s="19" t="s">
        <v>902</v>
      </c>
      <c r="L122" s="86">
        <v>3135479756</v>
      </c>
      <c r="M122" s="18" t="s">
        <v>903</v>
      </c>
      <c r="N122" s="86"/>
      <c r="O122" s="186"/>
      <c r="P122" s="187"/>
      <c r="Q122" s="186"/>
      <c r="R122" s="186"/>
      <c r="S122" s="186"/>
      <c r="T122" s="18" t="s">
        <v>904</v>
      </c>
      <c r="U122" s="130"/>
      <c r="V122" s="130"/>
      <c r="W122" s="130"/>
      <c r="X122" s="185"/>
      <c r="Y122" s="130" t="s">
        <v>905</v>
      </c>
      <c r="Z122" s="96">
        <v>11</v>
      </c>
      <c r="AA122" s="185"/>
      <c r="AB122" s="140">
        <v>43487</v>
      </c>
      <c r="AC122" s="140">
        <v>43487</v>
      </c>
      <c r="AD122" s="96"/>
      <c r="AE122" s="86" t="s">
        <v>906</v>
      </c>
      <c r="AF122" s="96"/>
      <c r="AG122" s="96"/>
      <c r="AH122" s="140">
        <v>43960</v>
      </c>
      <c r="AI122" s="188"/>
      <c r="AJ122" s="96"/>
      <c r="AK122" s="96"/>
      <c r="AL122" s="188">
        <f>+Tabla2[[#This Row],[FECHA 
TERMINACION ACTA DE INICIO]]+98</f>
        <v>44058</v>
      </c>
      <c r="AM122" s="96">
        <v>192</v>
      </c>
      <c r="AN122" s="155">
        <v>47821158</v>
      </c>
      <c r="AO122" s="138">
        <v>43483</v>
      </c>
      <c r="AP122" s="96">
        <v>187</v>
      </c>
      <c r="AQ122" s="155">
        <v>47821158</v>
      </c>
      <c r="AR122" s="138">
        <v>43487</v>
      </c>
      <c r="AS122" s="96" t="s">
        <v>870</v>
      </c>
      <c r="AT122" s="96" t="s">
        <v>84</v>
      </c>
      <c r="AU122" s="86" t="s">
        <v>85</v>
      </c>
      <c r="AV122" s="155">
        <v>47821158</v>
      </c>
      <c r="AW122" s="155"/>
      <c r="AX122" s="155">
        <v>20287764</v>
      </c>
      <c r="AY122" s="185"/>
      <c r="AZ122" s="185"/>
      <c r="BA122" s="155"/>
      <c r="BB122" s="185"/>
      <c r="BC122" s="185"/>
      <c r="BD122" s="312">
        <f t="shared" si="1"/>
        <v>20287764</v>
      </c>
      <c r="BE122" s="117">
        <f>+Tabla2[[#This Row],[VALOR RECURSOS FDL]]+Tabla2[[#This Row],[ADICION]]+Tabla2[[#This Row],[ADICION Nº 2  O -SALDO SIN EJECUTAR]]</f>
        <v>68108922</v>
      </c>
      <c r="BF122" s="185">
        <v>4347378</v>
      </c>
      <c r="BG122" s="185"/>
      <c r="BH122" s="185"/>
      <c r="BI122" s="213"/>
      <c r="BJ122" s="185"/>
      <c r="BK122" s="185"/>
      <c r="BL122" s="215" t="s">
        <v>907</v>
      </c>
      <c r="BM122" s="187"/>
      <c r="BN122" s="217"/>
    </row>
    <row r="123" spans="1:66" s="189" customFormat="1" hidden="1">
      <c r="A123" s="47">
        <v>2019</v>
      </c>
      <c r="B123" s="96">
        <v>8</v>
      </c>
      <c r="C123" s="19" t="s">
        <v>606</v>
      </c>
      <c r="D123" s="101" t="s">
        <v>607</v>
      </c>
      <c r="E123" s="281" t="s">
        <v>76</v>
      </c>
      <c r="F123" s="86" t="s">
        <v>908</v>
      </c>
      <c r="G123" s="86" t="s">
        <v>909</v>
      </c>
      <c r="H123" s="85" t="s">
        <v>910</v>
      </c>
      <c r="I123" s="116"/>
      <c r="J123" s="185"/>
      <c r="K123" s="19" t="s">
        <v>911</v>
      </c>
      <c r="L123" s="86">
        <v>3123731127</v>
      </c>
      <c r="M123" s="18" t="s">
        <v>89</v>
      </c>
      <c r="N123" s="86"/>
      <c r="O123" s="186"/>
      <c r="P123" s="187"/>
      <c r="Q123" s="186"/>
      <c r="R123" s="186"/>
      <c r="S123" s="186"/>
      <c r="T123" s="18" t="s">
        <v>912</v>
      </c>
      <c r="U123" s="130"/>
      <c r="V123" s="130"/>
      <c r="W123" s="130"/>
      <c r="X123" s="185"/>
      <c r="Y123" s="130" t="s">
        <v>913</v>
      </c>
      <c r="Z123" s="96">
        <v>11</v>
      </c>
      <c r="AA123" s="185"/>
      <c r="AB123" s="138">
        <v>43487</v>
      </c>
      <c r="AC123" s="138">
        <v>43487</v>
      </c>
      <c r="AD123" s="96"/>
      <c r="AE123" s="86" t="s">
        <v>642</v>
      </c>
      <c r="AF123" s="96"/>
      <c r="AG123" s="96"/>
      <c r="AH123" s="138">
        <v>43851</v>
      </c>
      <c r="AI123" s="188"/>
      <c r="AJ123" s="96"/>
      <c r="AK123" s="96"/>
      <c r="AL123" s="188">
        <f>+Tabla2[[#This Row],[FECHA 
TERMINACION ACTA DE INICIO]]+98</f>
        <v>43949</v>
      </c>
      <c r="AM123" s="96">
        <v>175</v>
      </c>
      <c r="AN123" s="155">
        <v>97967749</v>
      </c>
      <c r="AO123" s="138">
        <v>43481</v>
      </c>
      <c r="AP123" s="96">
        <v>185</v>
      </c>
      <c r="AQ123" s="155">
        <v>97967749</v>
      </c>
      <c r="AR123" s="138">
        <v>43487</v>
      </c>
      <c r="AS123" s="96" t="s">
        <v>870</v>
      </c>
      <c r="AT123" s="96" t="s">
        <v>84</v>
      </c>
      <c r="AU123" s="86" t="s">
        <v>85</v>
      </c>
      <c r="AV123" s="155">
        <v>97967749</v>
      </c>
      <c r="AW123" s="155"/>
      <c r="AX123" s="155">
        <v>8906159</v>
      </c>
      <c r="AY123" s="185"/>
      <c r="AZ123" s="185"/>
      <c r="BA123" s="155"/>
      <c r="BB123" s="185"/>
      <c r="BC123" s="185"/>
      <c r="BD123" s="312">
        <f t="shared" si="1"/>
        <v>8906159</v>
      </c>
      <c r="BE123" s="117">
        <f>+Tabla2[[#This Row],[VALOR RECURSOS FDL]]+Tabla2[[#This Row],[ADICION]]+Tabla2[[#This Row],[ADICION Nº 2  O -SALDO SIN EJECUTAR]]</f>
        <v>106873908</v>
      </c>
      <c r="BF123" s="185">
        <v>8906159</v>
      </c>
      <c r="BG123" s="185"/>
      <c r="BH123" s="185"/>
      <c r="BI123" s="213"/>
      <c r="BJ123" s="185"/>
      <c r="BK123" s="185"/>
      <c r="BL123" s="215" t="s">
        <v>914</v>
      </c>
      <c r="BM123" s="187"/>
      <c r="BN123" s="217"/>
    </row>
    <row r="124" spans="1:66" s="189" customFormat="1" hidden="1">
      <c r="A124" s="47">
        <v>2019</v>
      </c>
      <c r="B124" s="96">
        <v>9</v>
      </c>
      <c r="C124" s="19" t="s">
        <v>606</v>
      </c>
      <c r="D124" s="101" t="s">
        <v>607</v>
      </c>
      <c r="E124" s="284" t="s">
        <v>76</v>
      </c>
      <c r="F124" s="86" t="s">
        <v>443</v>
      </c>
      <c r="G124" s="86" t="s">
        <v>444</v>
      </c>
      <c r="H124" s="85">
        <v>1026580236</v>
      </c>
      <c r="I124" s="116"/>
      <c r="J124" s="185"/>
      <c r="K124" s="19" t="s">
        <v>915</v>
      </c>
      <c r="L124" s="86">
        <v>3168276066</v>
      </c>
      <c r="M124" s="18" t="s">
        <v>916</v>
      </c>
      <c r="N124" s="86"/>
      <c r="O124" s="186"/>
      <c r="P124" s="187"/>
      <c r="Q124" s="186"/>
      <c r="R124" s="186"/>
      <c r="S124" s="186"/>
      <c r="T124" s="18" t="s">
        <v>917</v>
      </c>
      <c r="U124" s="130"/>
      <c r="V124" s="130"/>
      <c r="W124" s="130"/>
      <c r="X124" s="185"/>
      <c r="Y124" s="130" t="s">
        <v>918</v>
      </c>
      <c r="Z124" s="96" t="s">
        <v>897</v>
      </c>
      <c r="AA124" s="185"/>
      <c r="AB124" s="138">
        <v>43487</v>
      </c>
      <c r="AC124" s="138">
        <v>43487</v>
      </c>
      <c r="AD124" s="96"/>
      <c r="AE124" s="86" t="s">
        <v>669</v>
      </c>
      <c r="AF124" s="96"/>
      <c r="AG124" s="96"/>
      <c r="AH124" s="138">
        <v>43849</v>
      </c>
      <c r="AI124" s="188"/>
      <c r="AJ124" s="96"/>
      <c r="AK124" s="96"/>
      <c r="AL124" s="188">
        <f>+Tabla2[[#This Row],[FECHA 
TERMINACION ACTA DE INICIO]]+98</f>
        <v>43947</v>
      </c>
      <c r="AM124" s="96">
        <v>218</v>
      </c>
      <c r="AN124" s="155">
        <v>49994847</v>
      </c>
      <c r="AO124" s="138">
        <v>43487</v>
      </c>
      <c r="AP124" s="96">
        <v>186</v>
      </c>
      <c r="AQ124" s="155">
        <v>49994847</v>
      </c>
      <c r="AR124" s="138">
        <v>43487</v>
      </c>
      <c r="AS124" s="96" t="s">
        <v>919</v>
      </c>
      <c r="AT124" s="96" t="s">
        <v>84</v>
      </c>
      <c r="AU124" s="86" t="s">
        <v>822</v>
      </c>
      <c r="AV124" s="155">
        <v>49994847</v>
      </c>
      <c r="AW124" s="155"/>
      <c r="AX124" s="155">
        <v>2878491</v>
      </c>
      <c r="AY124" s="185"/>
      <c r="AZ124" s="185"/>
      <c r="BA124" s="155"/>
      <c r="BB124" s="185"/>
      <c r="BC124" s="185"/>
      <c r="BD124" s="312">
        <f t="shared" si="1"/>
        <v>2878491</v>
      </c>
      <c r="BE124" s="117">
        <f>+Tabla2[[#This Row],[VALOR RECURSOS FDL]]+Tabla2[[#This Row],[ADICION]]+Tabla2[[#This Row],[ADICION Nº 2  O -SALDO SIN EJECUTAR]]</f>
        <v>52873338</v>
      </c>
      <c r="BF124" s="185">
        <v>4412607.8552515442</v>
      </c>
      <c r="BG124" s="185"/>
      <c r="BH124" s="185"/>
      <c r="BI124" s="213"/>
      <c r="BJ124" s="185"/>
      <c r="BK124" s="185"/>
      <c r="BL124" s="215" t="s">
        <v>920</v>
      </c>
      <c r="BM124" s="187"/>
      <c r="BN124" s="217"/>
    </row>
    <row r="125" spans="1:66" s="189" customFormat="1" hidden="1">
      <c r="A125" s="47">
        <v>2019</v>
      </c>
      <c r="B125" s="96">
        <v>10</v>
      </c>
      <c r="C125" s="19" t="s">
        <v>606</v>
      </c>
      <c r="D125" s="101" t="s">
        <v>607</v>
      </c>
      <c r="E125" s="281" t="s">
        <v>76</v>
      </c>
      <c r="F125" s="86" t="s">
        <v>921</v>
      </c>
      <c r="G125" s="86" t="s">
        <v>431</v>
      </c>
      <c r="H125" s="85">
        <v>1057573297</v>
      </c>
      <c r="I125" s="96">
        <v>7</v>
      </c>
      <c r="J125" s="185"/>
      <c r="K125" s="19" t="s">
        <v>922</v>
      </c>
      <c r="L125" s="86">
        <v>3202046875</v>
      </c>
      <c r="M125" s="18" t="s">
        <v>433</v>
      </c>
      <c r="N125" s="109" t="s">
        <v>431</v>
      </c>
      <c r="O125" s="186"/>
      <c r="P125" s="187"/>
      <c r="Q125" s="186"/>
      <c r="R125" s="186"/>
      <c r="S125" s="186"/>
      <c r="T125" s="18" t="s">
        <v>923</v>
      </c>
      <c r="U125" s="130"/>
      <c r="V125" s="130"/>
      <c r="W125" s="130"/>
      <c r="X125" s="185"/>
      <c r="Y125" s="130" t="s">
        <v>924</v>
      </c>
      <c r="Z125" s="96" t="s">
        <v>897</v>
      </c>
      <c r="AA125" s="185"/>
      <c r="AB125" s="138">
        <v>43487</v>
      </c>
      <c r="AC125" s="138">
        <v>43487</v>
      </c>
      <c r="AD125" s="96"/>
      <c r="AE125" s="86" t="s">
        <v>925</v>
      </c>
      <c r="AF125" s="96"/>
      <c r="AG125" s="96"/>
      <c r="AH125" s="138">
        <v>43848</v>
      </c>
      <c r="AI125" s="188"/>
      <c r="AJ125" s="96"/>
      <c r="AK125" s="96"/>
      <c r="AL125" s="188">
        <f>+Tabla2[[#This Row],[FECHA 
TERMINACION ACTA DE INICIO]]+98</f>
        <v>43946</v>
      </c>
      <c r="AM125" s="96">
        <v>194</v>
      </c>
      <c r="AN125" s="155">
        <v>54711342</v>
      </c>
      <c r="AO125" s="138">
        <v>43483</v>
      </c>
      <c r="AP125" s="96">
        <v>183</v>
      </c>
      <c r="AQ125" s="155">
        <v>54711342</v>
      </c>
      <c r="AR125" s="138">
        <v>43487</v>
      </c>
      <c r="AS125" s="96" t="s">
        <v>926</v>
      </c>
      <c r="AT125" s="96" t="s">
        <v>84</v>
      </c>
      <c r="AU125" s="86" t="s">
        <v>927</v>
      </c>
      <c r="AV125" s="155">
        <v>54711342</v>
      </c>
      <c r="AW125" s="155"/>
      <c r="AX125" s="155">
        <v>2854504</v>
      </c>
      <c r="AY125" s="185"/>
      <c r="AZ125" s="185"/>
      <c r="BA125" s="155"/>
      <c r="BB125" s="185"/>
      <c r="BC125" s="185"/>
      <c r="BD125" s="312">
        <f t="shared" si="1"/>
        <v>2854504</v>
      </c>
      <c r="BE125" s="117">
        <f>+Tabla2[[#This Row],[VALOR RECURSOS FDL]]+Tabla2[[#This Row],[ADICION]]+Tabla2[[#This Row],[ADICION Nº 2  O -SALDO SIN EJECUTAR]]</f>
        <v>57565846</v>
      </c>
      <c r="BF125" s="185">
        <v>4828891.6151809357</v>
      </c>
      <c r="BG125" s="185"/>
      <c r="BH125" s="185"/>
      <c r="BI125" s="213"/>
      <c r="BJ125" s="185"/>
      <c r="BK125" s="185"/>
      <c r="BL125" s="215" t="s">
        <v>899</v>
      </c>
      <c r="BM125" s="187"/>
      <c r="BN125" s="217"/>
    </row>
    <row r="126" spans="1:66" s="189" customFormat="1" hidden="1">
      <c r="A126" s="47">
        <v>2019</v>
      </c>
      <c r="B126" s="96">
        <v>11</v>
      </c>
      <c r="C126" s="19" t="s">
        <v>606</v>
      </c>
      <c r="D126" s="101" t="s">
        <v>607</v>
      </c>
      <c r="E126" s="284" t="s">
        <v>76</v>
      </c>
      <c r="F126" s="86" t="s">
        <v>928</v>
      </c>
      <c r="G126" s="86" t="s">
        <v>929</v>
      </c>
      <c r="H126" s="85" t="s">
        <v>930</v>
      </c>
      <c r="I126" s="116"/>
      <c r="J126" s="185"/>
      <c r="K126" s="19" t="s">
        <v>451</v>
      </c>
      <c r="L126" s="86">
        <v>3013707007</v>
      </c>
      <c r="M126" s="18" t="s">
        <v>452</v>
      </c>
      <c r="N126" s="86"/>
      <c r="O126" s="186"/>
      <c r="P126" s="187"/>
      <c r="Q126" s="186"/>
      <c r="R126" s="186"/>
      <c r="S126" s="186"/>
      <c r="T126" s="18" t="s">
        <v>931</v>
      </c>
      <c r="U126" s="130"/>
      <c r="V126" s="130"/>
      <c r="W126" s="130"/>
      <c r="X126" s="185"/>
      <c r="Y126" s="130" t="s">
        <v>932</v>
      </c>
      <c r="Z126" s="96">
        <v>11</v>
      </c>
      <c r="AA126" s="185"/>
      <c r="AB126" s="138">
        <v>43490</v>
      </c>
      <c r="AC126" s="138">
        <v>43490</v>
      </c>
      <c r="AD126" s="96"/>
      <c r="AE126" s="86" t="s">
        <v>933</v>
      </c>
      <c r="AF126" s="96" t="s">
        <v>934</v>
      </c>
      <c r="AG126" s="96"/>
      <c r="AH126" s="138">
        <v>43991</v>
      </c>
      <c r="AI126" s="188"/>
      <c r="AJ126" s="96"/>
      <c r="AK126" s="96"/>
      <c r="AL126" s="188">
        <f>+Tabla2[[#This Row],[FECHA 
TERMINACION ACTA DE INICIO]]+98</f>
        <v>44089</v>
      </c>
      <c r="AM126" s="96">
        <v>196</v>
      </c>
      <c r="AN126" s="155">
        <v>74800000</v>
      </c>
      <c r="AO126" s="138">
        <v>43483</v>
      </c>
      <c r="AP126" s="96">
        <v>201</v>
      </c>
      <c r="AQ126" s="155">
        <v>74800000</v>
      </c>
      <c r="AR126" s="138">
        <v>43490</v>
      </c>
      <c r="AS126" s="96" t="s">
        <v>935</v>
      </c>
      <c r="AT126" s="96" t="s">
        <v>84</v>
      </c>
      <c r="AU126" s="86" t="s">
        <v>456</v>
      </c>
      <c r="AV126" s="155">
        <v>74800000</v>
      </c>
      <c r="AW126" s="155"/>
      <c r="AX126" s="155">
        <v>21760000</v>
      </c>
      <c r="AY126" s="185"/>
      <c r="AZ126" s="185"/>
      <c r="BA126" s="155">
        <v>15640000</v>
      </c>
      <c r="BB126" s="185"/>
      <c r="BC126" s="185"/>
      <c r="BD126" s="312">
        <f t="shared" si="1"/>
        <v>37400000</v>
      </c>
      <c r="BE126" s="117">
        <f>+Tabla2[[#This Row],[VALOR RECURSOS FDL]]+Tabla2[[#This Row],[ADICION]]+Tabla2[[#This Row],[ADICION Nº 2  O -SALDO SIN EJECUTAR]]</f>
        <v>112200000</v>
      </c>
      <c r="BF126" s="185">
        <v>6800000</v>
      </c>
      <c r="BG126" s="185"/>
      <c r="BH126" s="185"/>
      <c r="BI126" s="213"/>
      <c r="BJ126" s="185"/>
      <c r="BK126" s="185"/>
      <c r="BL126" s="215" t="s">
        <v>936</v>
      </c>
      <c r="BM126" s="187"/>
      <c r="BN126" s="217"/>
    </row>
    <row r="127" spans="1:66" s="189" customFormat="1" hidden="1">
      <c r="A127" s="47">
        <v>2019</v>
      </c>
      <c r="B127" s="96">
        <v>12</v>
      </c>
      <c r="C127" s="19" t="s">
        <v>606</v>
      </c>
      <c r="D127" s="101" t="s">
        <v>607</v>
      </c>
      <c r="E127" s="281" t="s">
        <v>92</v>
      </c>
      <c r="F127" s="86" t="s">
        <v>937</v>
      </c>
      <c r="G127" s="86" t="s">
        <v>400</v>
      </c>
      <c r="H127" s="85">
        <v>79714948</v>
      </c>
      <c r="I127" s="116"/>
      <c r="J127" s="185"/>
      <c r="K127" s="19" t="s">
        <v>401</v>
      </c>
      <c r="L127" s="86">
        <v>3127480204</v>
      </c>
      <c r="M127" s="18" t="s">
        <v>402</v>
      </c>
      <c r="N127" s="86"/>
      <c r="O127" s="186"/>
      <c r="P127" s="187"/>
      <c r="Q127" s="186"/>
      <c r="R127" s="186"/>
      <c r="S127" s="186"/>
      <c r="T127" s="18" t="s">
        <v>938</v>
      </c>
      <c r="U127" s="130"/>
      <c r="V127" s="130"/>
      <c r="W127" s="130"/>
      <c r="X127" s="185"/>
      <c r="Y127" s="130" t="s">
        <v>939</v>
      </c>
      <c r="Z127" s="96">
        <v>11</v>
      </c>
      <c r="AA127" s="185"/>
      <c r="AB127" s="138">
        <v>43488</v>
      </c>
      <c r="AC127" s="138">
        <v>43488</v>
      </c>
      <c r="AD127" s="96"/>
      <c r="AE127" s="86" t="s">
        <v>940</v>
      </c>
      <c r="AF127" s="96"/>
      <c r="AG127" s="96"/>
      <c r="AH127" s="138">
        <v>43860</v>
      </c>
      <c r="AI127" s="188"/>
      <c r="AJ127" s="96"/>
      <c r="AK127" s="96"/>
      <c r="AL127" s="188">
        <f>+Tabla2[[#This Row],[FECHA 
TERMINACION ACTA DE INICIO]]+98</f>
        <v>43958</v>
      </c>
      <c r="AM127" s="96">
        <v>187</v>
      </c>
      <c r="AN127" s="155">
        <v>25264008</v>
      </c>
      <c r="AO127" s="138">
        <v>43483</v>
      </c>
      <c r="AP127" s="96">
        <v>199</v>
      </c>
      <c r="AQ127" s="155">
        <v>25264008</v>
      </c>
      <c r="AR127" s="138">
        <v>43490</v>
      </c>
      <c r="AS127" s="96" t="s">
        <v>870</v>
      </c>
      <c r="AT127" s="96" t="s">
        <v>84</v>
      </c>
      <c r="AU127" s="86" t="s">
        <v>85</v>
      </c>
      <c r="AV127" s="155">
        <v>25264008</v>
      </c>
      <c r="AW127" s="155"/>
      <c r="AX127" s="155">
        <v>2756073</v>
      </c>
      <c r="AY127" s="185"/>
      <c r="AZ127" s="185"/>
      <c r="BA127" s="155"/>
      <c r="BB127" s="185"/>
      <c r="BC127" s="185"/>
      <c r="BD127" s="312">
        <f t="shared" si="1"/>
        <v>2756073</v>
      </c>
      <c r="BE127" s="117">
        <f>+Tabla2[[#This Row],[VALOR RECURSOS FDL]]+Tabla2[[#This Row],[ADICION]]+Tabla2[[#This Row],[ADICION Nº 2  O -SALDO SIN EJECUTAR]]</f>
        <v>28020081</v>
      </c>
      <c r="BF127" s="185">
        <v>2296728</v>
      </c>
      <c r="BG127" s="185"/>
      <c r="BH127" s="185"/>
      <c r="BI127" s="213" t="s">
        <v>941</v>
      </c>
      <c r="BJ127" s="185"/>
      <c r="BK127" s="185"/>
      <c r="BL127" s="215" t="s">
        <v>942</v>
      </c>
      <c r="BM127" s="187"/>
      <c r="BN127" s="217"/>
    </row>
    <row r="128" spans="1:66" s="189" customFormat="1" hidden="1">
      <c r="A128" s="47">
        <v>2019</v>
      </c>
      <c r="B128" s="96">
        <v>13</v>
      </c>
      <c r="C128" s="19" t="s">
        <v>606</v>
      </c>
      <c r="D128" s="101" t="s">
        <v>607</v>
      </c>
      <c r="E128" s="284" t="s">
        <v>92</v>
      </c>
      <c r="F128" s="86" t="s">
        <v>937</v>
      </c>
      <c r="G128" s="86" t="s">
        <v>241</v>
      </c>
      <c r="H128" s="85">
        <v>1010187694</v>
      </c>
      <c r="I128" s="116"/>
      <c r="J128" s="185"/>
      <c r="K128" s="19" t="s">
        <v>943</v>
      </c>
      <c r="L128" s="86">
        <v>8252949</v>
      </c>
      <c r="M128" s="18" t="s">
        <v>243</v>
      </c>
      <c r="N128" s="86"/>
      <c r="O128" s="186"/>
      <c r="P128" s="187"/>
      <c r="Q128" s="186"/>
      <c r="R128" s="186"/>
      <c r="S128" s="186"/>
      <c r="T128" s="18" t="s">
        <v>944</v>
      </c>
      <c r="U128" s="130"/>
      <c r="V128" s="130"/>
      <c r="W128" s="130"/>
      <c r="X128" s="185"/>
      <c r="Y128" s="130" t="s">
        <v>945</v>
      </c>
      <c r="Z128" s="96">
        <v>11</v>
      </c>
      <c r="AA128" s="185"/>
      <c r="AB128" s="138">
        <v>43488</v>
      </c>
      <c r="AC128" s="138">
        <v>43488</v>
      </c>
      <c r="AD128" s="96"/>
      <c r="AE128" s="19" t="s">
        <v>946</v>
      </c>
      <c r="AF128" s="96"/>
      <c r="AG128" s="96"/>
      <c r="AH128" s="138">
        <v>43860</v>
      </c>
      <c r="AI128" s="188"/>
      <c r="AJ128" s="96"/>
      <c r="AK128" s="96"/>
      <c r="AL128" s="188">
        <f>+Tabla2[[#This Row],[FECHA 
TERMINACION ACTA DE INICIO]]+98</f>
        <v>43958</v>
      </c>
      <c r="AM128" s="96">
        <v>188</v>
      </c>
      <c r="AN128" s="155">
        <v>25264008</v>
      </c>
      <c r="AO128" s="138">
        <v>43483</v>
      </c>
      <c r="AP128" s="96">
        <v>189</v>
      </c>
      <c r="AQ128" s="155">
        <v>25264008</v>
      </c>
      <c r="AR128" s="138">
        <v>43488</v>
      </c>
      <c r="AS128" s="96" t="s">
        <v>870</v>
      </c>
      <c r="AT128" s="96" t="s">
        <v>84</v>
      </c>
      <c r="AU128" s="86" t="s">
        <v>85</v>
      </c>
      <c r="AV128" s="155">
        <v>25264008</v>
      </c>
      <c r="AW128" s="155"/>
      <c r="AX128" s="155">
        <v>2985746</v>
      </c>
      <c r="AY128" s="185"/>
      <c r="AZ128" s="185"/>
      <c r="BA128" s="155"/>
      <c r="BB128" s="185"/>
      <c r="BC128" s="185"/>
      <c r="BD128" s="312">
        <f t="shared" si="1"/>
        <v>2985746</v>
      </c>
      <c r="BE128" s="117">
        <f>+Tabla2[[#This Row],[VALOR RECURSOS FDL]]+Tabla2[[#This Row],[ADICION]]+Tabla2[[#This Row],[ADICION Nº 2  O -SALDO SIN EJECUTAR]]</f>
        <v>28249754</v>
      </c>
      <c r="BF128" s="185">
        <v>2296728</v>
      </c>
      <c r="BG128" s="185"/>
      <c r="BH128" s="185"/>
      <c r="BI128" s="213" t="s">
        <v>247</v>
      </c>
      <c r="BJ128" s="185"/>
      <c r="BK128" s="185"/>
      <c r="BL128" s="215" t="s">
        <v>947</v>
      </c>
      <c r="BM128" s="187"/>
      <c r="BN128" s="217" t="s">
        <v>948</v>
      </c>
    </row>
    <row r="129" spans="1:66" s="189" customFormat="1" hidden="1">
      <c r="A129" s="47">
        <v>2019</v>
      </c>
      <c r="B129" s="96">
        <v>14</v>
      </c>
      <c r="C129" s="19" t="s">
        <v>606</v>
      </c>
      <c r="D129" s="101" t="s">
        <v>607</v>
      </c>
      <c r="E129" s="281" t="s">
        <v>92</v>
      </c>
      <c r="F129" s="86" t="s">
        <v>949</v>
      </c>
      <c r="G129" s="86" t="s">
        <v>342</v>
      </c>
      <c r="H129" s="85">
        <v>1010168625</v>
      </c>
      <c r="I129" s="116"/>
      <c r="J129" s="185"/>
      <c r="K129" s="19" t="s">
        <v>950</v>
      </c>
      <c r="L129" s="86">
        <v>3133948229</v>
      </c>
      <c r="M129" s="18" t="s">
        <v>344</v>
      </c>
      <c r="N129" s="86"/>
      <c r="O129" s="186"/>
      <c r="P129" s="187"/>
      <c r="Q129" s="186"/>
      <c r="R129" s="186"/>
      <c r="S129" s="186"/>
      <c r="T129" s="18" t="s">
        <v>951</v>
      </c>
      <c r="U129" s="130"/>
      <c r="V129" s="130"/>
      <c r="W129" s="130"/>
      <c r="X129" s="185"/>
      <c r="Y129" s="130" t="s">
        <v>952</v>
      </c>
      <c r="Z129" s="96">
        <v>11</v>
      </c>
      <c r="AA129" s="185"/>
      <c r="AB129" s="138">
        <v>43490</v>
      </c>
      <c r="AC129" s="138">
        <v>43490</v>
      </c>
      <c r="AD129" s="96"/>
      <c r="AE129" s="86" t="s">
        <v>771</v>
      </c>
      <c r="AF129" s="96" t="s">
        <v>878</v>
      </c>
      <c r="AG129" s="96"/>
      <c r="AH129" s="138">
        <v>43861</v>
      </c>
      <c r="AI129" s="188"/>
      <c r="AJ129" s="96"/>
      <c r="AK129" s="96"/>
      <c r="AL129" s="188">
        <f>+Tabla2[[#This Row],[FECHA 
TERMINACION ACTA DE INICIO]]+98</f>
        <v>43959</v>
      </c>
      <c r="AM129" s="96">
        <v>189</v>
      </c>
      <c r="AN129" s="155">
        <v>25264008</v>
      </c>
      <c r="AO129" s="138">
        <v>43483</v>
      </c>
      <c r="AP129" s="96">
        <v>202</v>
      </c>
      <c r="AQ129" s="155">
        <v>25264008</v>
      </c>
      <c r="AR129" s="138">
        <v>43490</v>
      </c>
      <c r="AS129" s="96" t="s">
        <v>870</v>
      </c>
      <c r="AT129" s="96" t="s">
        <v>84</v>
      </c>
      <c r="AU129" s="86" t="s">
        <v>85</v>
      </c>
      <c r="AV129" s="155">
        <v>25264008</v>
      </c>
      <c r="AW129" s="155"/>
      <c r="AX129" s="155">
        <v>2143612</v>
      </c>
      <c r="AY129" s="185"/>
      <c r="AZ129" s="185"/>
      <c r="BA129" s="155">
        <v>765576</v>
      </c>
      <c r="BB129" s="185"/>
      <c r="BC129" s="185"/>
      <c r="BD129" s="312">
        <f t="shared" si="1"/>
        <v>2909188</v>
      </c>
      <c r="BE129" s="117">
        <f>+Tabla2[[#This Row],[VALOR RECURSOS FDL]]+Tabla2[[#This Row],[ADICION]]+Tabla2[[#This Row],[ADICION Nº 2  O -SALDO SIN EJECUTAR]]</f>
        <v>28173196</v>
      </c>
      <c r="BF129" s="185">
        <v>2296728</v>
      </c>
      <c r="BG129" s="185"/>
      <c r="BH129" s="185"/>
      <c r="BI129" s="213"/>
      <c r="BJ129" s="185"/>
      <c r="BK129" s="185"/>
      <c r="BL129" s="215" t="s">
        <v>953</v>
      </c>
      <c r="BM129" s="187"/>
      <c r="BN129" s="217"/>
    </row>
    <row r="130" spans="1:66" s="189" customFormat="1" hidden="1">
      <c r="A130" s="47">
        <v>2019</v>
      </c>
      <c r="B130" s="96">
        <v>15</v>
      </c>
      <c r="C130" s="19" t="s">
        <v>606</v>
      </c>
      <c r="D130" s="101" t="s">
        <v>607</v>
      </c>
      <c r="E130" s="284" t="s">
        <v>76</v>
      </c>
      <c r="F130" s="86" t="s">
        <v>508</v>
      </c>
      <c r="G130" s="86" t="s">
        <v>954</v>
      </c>
      <c r="H130" s="85">
        <v>1026557127</v>
      </c>
      <c r="I130" s="116"/>
      <c r="J130" s="185"/>
      <c r="K130" s="19" t="s">
        <v>955</v>
      </c>
      <c r="L130" s="86">
        <v>3114454570</v>
      </c>
      <c r="M130" s="124" t="s">
        <v>364</v>
      </c>
      <c r="N130" s="86"/>
      <c r="O130" s="186"/>
      <c r="P130" s="187"/>
      <c r="Q130" s="186"/>
      <c r="R130" s="186"/>
      <c r="S130" s="186"/>
      <c r="T130" s="18" t="s">
        <v>956</v>
      </c>
      <c r="U130" s="130"/>
      <c r="V130" s="130"/>
      <c r="W130" s="130"/>
      <c r="X130" s="185"/>
      <c r="Y130" s="130" t="s">
        <v>957</v>
      </c>
      <c r="Z130" s="96">
        <v>11</v>
      </c>
      <c r="AA130" s="185"/>
      <c r="AB130" s="138">
        <v>43488</v>
      </c>
      <c r="AC130" s="138">
        <v>43488</v>
      </c>
      <c r="AD130" s="96"/>
      <c r="AE130" s="86" t="s">
        <v>186</v>
      </c>
      <c r="AF130" s="96" t="s">
        <v>958</v>
      </c>
      <c r="AG130" s="96"/>
      <c r="AH130" s="138">
        <v>43951</v>
      </c>
      <c r="AI130" s="188"/>
      <c r="AJ130" s="96"/>
      <c r="AK130" s="96"/>
      <c r="AL130" s="188">
        <f>+Tabla2[[#This Row],[FECHA 
TERMINACION ACTA DE INICIO]]+98</f>
        <v>44049</v>
      </c>
      <c r="AM130" s="96">
        <v>184</v>
      </c>
      <c r="AN130" s="155">
        <v>59210294</v>
      </c>
      <c r="AO130" s="138">
        <v>43483</v>
      </c>
      <c r="AP130" s="96">
        <v>190</v>
      </c>
      <c r="AQ130" s="155">
        <v>59210294</v>
      </c>
      <c r="AR130" s="138">
        <v>43488</v>
      </c>
      <c r="AS130" s="96" t="s">
        <v>870</v>
      </c>
      <c r="AT130" s="96" t="s">
        <v>84</v>
      </c>
      <c r="AU130" s="86" t="s">
        <v>85</v>
      </c>
      <c r="AV130" s="155">
        <v>59210294</v>
      </c>
      <c r="AW130" s="155"/>
      <c r="AX130" s="155">
        <v>5382754</v>
      </c>
      <c r="AY130" s="185"/>
      <c r="AZ130" s="185"/>
      <c r="BA130" s="155">
        <v>17763088</v>
      </c>
      <c r="BB130" s="185"/>
      <c r="BC130" s="185"/>
      <c r="BD130" s="312">
        <f t="shared" si="1"/>
        <v>23145842</v>
      </c>
      <c r="BE130" s="117">
        <f>+Tabla2[[#This Row],[VALOR RECURSOS FDL]]+Tabla2[[#This Row],[ADICION]]+Tabla2[[#This Row],[ADICION Nº 2  O -SALDO SIN EJECUTAR]]</f>
        <v>82356136</v>
      </c>
      <c r="BF130" s="185">
        <v>5382754</v>
      </c>
      <c r="BG130" s="185"/>
      <c r="BH130" s="185"/>
      <c r="BI130" s="213"/>
      <c r="BJ130" s="185"/>
      <c r="BK130" s="185"/>
      <c r="BL130" s="215" t="s">
        <v>959</v>
      </c>
      <c r="BM130" s="187"/>
      <c r="BN130" s="217"/>
    </row>
    <row r="131" spans="1:66" s="189" customFormat="1" hidden="1">
      <c r="A131" s="47">
        <v>2019</v>
      </c>
      <c r="B131" s="96">
        <v>16</v>
      </c>
      <c r="C131" s="19" t="s">
        <v>606</v>
      </c>
      <c r="D131" s="101" t="s">
        <v>607</v>
      </c>
      <c r="E131" s="281" t="s">
        <v>92</v>
      </c>
      <c r="F131" s="106" t="s">
        <v>960</v>
      </c>
      <c r="G131" s="86" t="s">
        <v>383</v>
      </c>
      <c r="H131" s="85">
        <v>79651770</v>
      </c>
      <c r="I131" s="116"/>
      <c r="J131" s="185"/>
      <c r="K131" s="19" t="s">
        <v>961</v>
      </c>
      <c r="L131" s="86">
        <v>3107920243</v>
      </c>
      <c r="M131" s="18" t="s">
        <v>962</v>
      </c>
      <c r="N131" s="86"/>
      <c r="O131" s="186"/>
      <c r="P131" s="187"/>
      <c r="Q131" s="186"/>
      <c r="R131" s="186"/>
      <c r="S131" s="186"/>
      <c r="T131" s="18" t="s">
        <v>963</v>
      </c>
      <c r="U131" s="130"/>
      <c r="V131" s="130"/>
      <c r="W131" s="130"/>
      <c r="X131" s="185"/>
      <c r="Y131" s="130" t="s">
        <v>964</v>
      </c>
      <c r="Z131" s="96">
        <v>11</v>
      </c>
      <c r="AA131" s="185"/>
      <c r="AB131" s="138">
        <v>43489</v>
      </c>
      <c r="AC131" s="138">
        <v>43489</v>
      </c>
      <c r="AD131" s="96"/>
      <c r="AE131" s="86" t="s">
        <v>965</v>
      </c>
      <c r="AF131" s="96"/>
      <c r="AG131" s="96"/>
      <c r="AH131" s="138">
        <v>43933</v>
      </c>
      <c r="AI131" s="188"/>
      <c r="AJ131" s="96"/>
      <c r="AK131" s="96"/>
      <c r="AL131" s="188">
        <f>+Tabla2[[#This Row],[FECHA 
TERMINACION ACTA DE INICIO]]+98</f>
        <v>44031</v>
      </c>
      <c r="AM131" s="96">
        <v>242</v>
      </c>
      <c r="AN131" s="155">
        <v>25264008</v>
      </c>
      <c r="AO131" s="138">
        <v>43487</v>
      </c>
      <c r="AP131" s="96">
        <v>191</v>
      </c>
      <c r="AQ131" s="155">
        <v>25264008</v>
      </c>
      <c r="AR131" s="138">
        <v>43489</v>
      </c>
      <c r="AS131" s="96" t="s">
        <v>870</v>
      </c>
      <c r="AT131" s="96" t="s">
        <v>84</v>
      </c>
      <c r="AU131" s="86" t="s">
        <v>85</v>
      </c>
      <c r="AV131" s="155">
        <v>25264008</v>
      </c>
      <c r="AW131" s="155"/>
      <c r="AX131" s="155">
        <v>8421336</v>
      </c>
      <c r="AY131" s="185"/>
      <c r="AZ131" s="185"/>
      <c r="BA131" s="155"/>
      <c r="BB131" s="185"/>
      <c r="BC131" s="185"/>
      <c r="BD131" s="312">
        <f t="shared" ref="BD131:BD194" si="2">AX131+BA131</f>
        <v>8421336</v>
      </c>
      <c r="BE131" s="117">
        <f>+Tabla2[[#This Row],[VALOR RECURSOS FDL]]+Tabla2[[#This Row],[ADICION]]+Tabla2[[#This Row],[ADICION Nº 2  O -SALDO SIN EJECUTAR]]</f>
        <v>33685344</v>
      </c>
      <c r="BF131" s="185">
        <v>2296728</v>
      </c>
      <c r="BG131" s="185"/>
      <c r="BH131" s="185"/>
      <c r="BI131" s="213" t="s">
        <v>966</v>
      </c>
      <c r="BJ131" s="185"/>
      <c r="BK131" s="185"/>
      <c r="BL131" s="215" t="s">
        <v>942</v>
      </c>
      <c r="BM131" s="187"/>
      <c r="BN131" s="217"/>
    </row>
    <row r="132" spans="1:66" s="189" customFormat="1" hidden="1">
      <c r="A132" s="47">
        <v>2019</v>
      </c>
      <c r="B132" s="96">
        <v>17</v>
      </c>
      <c r="C132" s="19" t="s">
        <v>606</v>
      </c>
      <c r="D132" s="101" t="s">
        <v>607</v>
      </c>
      <c r="E132" s="284" t="s">
        <v>76</v>
      </c>
      <c r="F132" s="86" t="s">
        <v>180</v>
      </c>
      <c r="G132" s="86" t="s">
        <v>967</v>
      </c>
      <c r="H132" s="85" t="s">
        <v>968</v>
      </c>
      <c r="I132" s="116"/>
      <c r="J132" s="185"/>
      <c r="K132" s="19" t="s">
        <v>969</v>
      </c>
      <c r="L132" s="86">
        <v>3102474701</v>
      </c>
      <c r="M132" s="18" t="s">
        <v>970</v>
      </c>
      <c r="N132" s="86"/>
      <c r="O132" s="186"/>
      <c r="P132" s="187"/>
      <c r="Q132" s="186"/>
      <c r="R132" s="186"/>
      <c r="S132" s="186"/>
      <c r="T132" s="18" t="s">
        <v>971</v>
      </c>
      <c r="U132" s="130"/>
      <c r="V132" s="130"/>
      <c r="W132" s="130"/>
      <c r="X132" s="185"/>
      <c r="Y132" s="130" t="s">
        <v>972</v>
      </c>
      <c r="Z132" s="96" t="s">
        <v>81</v>
      </c>
      <c r="AA132" s="185"/>
      <c r="AB132" s="138">
        <v>43488</v>
      </c>
      <c r="AC132" s="138">
        <v>43489</v>
      </c>
      <c r="AD132" s="96"/>
      <c r="AE132" s="86"/>
      <c r="AF132" s="96"/>
      <c r="AG132" s="96"/>
      <c r="AH132" s="138">
        <v>43816</v>
      </c>
      <c r="AI132" s="188"/>
      <c r="AJ132" s="96"/>
      <c r="AK132" s="96"/>
      <c r="AL132" s="188">
        <f>+Tabla2[[#This Row],[FECHA 
TERMINACION ACTA DE INICIO]]+98</f>
        <v>43914</v>
      </c>
      <c r="AM132" s="96">
        <v>201</v>
      </c>
      <c r="AN132" s="155">
        <v>47821158</v>
      </c>
      <c r="AO132" s="138">
        <v>43487</v>
      </c>
      <c r="AP132" s="96">
        <v>193</v>
      </c>
      <c r="AQ132" s="155">
        <v>47821158</v>
      </c>
      <c r="AR132" s="138">
        <v>43489</v>
      </c>
      <c r="AS132" s="96" t="s">
        <v>870</v>
      </c>
      <c r="AT132" s="96" t="s">
        <v>84</v>
      </c>
      <c r="AU132" s="86" t="s">
        <v>85</v>
      </c>
      <c r="AV132" s="155">
        <v>47821158</v>
      </c>
      <c r="AW132" s="155"/>
      <c r="AX132" s="155"/>
      <c r="AY132" s="185"/>
      <c r="AZ132" s="185"/>
      <c r="BA132" s="155"/>
      <c r="BB132" s="185"/>
      <c r="BC132" s="185"/>
      <c r="BD132" s="312">
        <f t="shared" si="2"/>
        <v>0</v>
      </c>
      <c r="BE132" s="117">
        <f>+Tabla2[[#This Row],[VALOR RECURSOS FDL]]+Tabla2[[#This Row],[ADICION]]+Tabla2[[#This Row],[ADICION Nº 2  O -SALDO SIN EJECUTAR]]</f>
        <v>47821158</v>
      </c>
      <c r="BF132" s="185" t="e">
        <v>#VALUE!</v>
      </c>
      <c r="BG132" s="185"/>
      <c r="BH132" s="185"/>
      <c r="BI132" s="213"/>
      <c r="BJ132" s="185"/>
      <c r="BK132" s="185"/>
      <c r="BL132" s="215" t="s">
        <v>973</v>
      </c>
      <c r="BM132" s="187"/>
      <c r="BN132" s="217"/>
    </row>
    <row r="133" spans="1:66" s="189" customFormat="1" hidden="1">
      <c r="A133" s="47">
        <v>2019</v>
      </c>
      <c r="B133" s="96">
        <v>18</v>
      </c>
      <c r="C133" s="19" t="s">
        <v>606</v>
      </c>
      <c r="D133" s="101" t="s">
        <v>607</v>
      </c>
      <c r="E133" s="281" t="s">
        <v>92</v>
      </c>
      <c r="F133" s="86" t="s">
        <v>949</v>
      </c>
      <c r="G133" s="86" t="s">
        <v>407</v>
      </c>
      <c r="H133" s="85">
        <v>1121855155</v>
      </c>
      <c r="I133" s="116">
        <v>2</v>
      </c>
      <c r="J133" s="185"/>
      <c r="K133" s="19" t="s">
        <v>974</v>
      </c>
      <c r="L133" s="86">
        <v>3007272448</v>
      </c>
      <c r="M133" s="18" t="s">
        <v>409</v>
      </c>
      <c r="N133" s="86" t="s">
        <v>407</v>
      </c>
      <c r="O133" s="186"/>
      <c r="P133" s="187"/>
      <c r="Q133" s="186"/>
      <c r="R133" s="186"/>
      <c r="S133" s="186"/>
      <c r="T133" s="18" t="s">
        <v>975</v>
      </c>
      <c r="U133" s="130"/>
      <c r="V133" s="130"/>
      <c r="W133" s="130"/>
      <c r="X133" s="185"/>
      <c r="Y133" s="130" t="s">
        <v>976</v>
      </c>
      <c r="Z133" s="96">
        <v>11</v>
      </c>
      <c r="AA133" s="185"/>
      <c r="AB133" s="138">
        <v>43489</v>
      </c>
      <c r="AC133" s="138">
        <v>43489</v>
      </c>
      <c r="AD133" s="96"/>
      <c r="AE133" s="86" t="s">
        <v>642</v>
      </c>
      <c r="AF133" s="96" t="s">
        <v>977</v>
      </c>
      <c r="AG133" s="96"/>
      <c r="AH133" s="138">
        <v>43861</v>
      </c>
      <c r="AI133" s="188"/>
      <c r="AJ133" s="96"/>
      <c r="AK133" s="96"/>
      <c r="AL133" s="188">
        <f>+Tabla2[[#This Row],[FECHA 
TERMINACION ACTA DE INICIO]]+98</f>
        <v>43959</v>
      </c>
      <c r="AM133" s="96">
        <v>190</v>
      </c>
      <c r="AN133" s="155">
        <v>25264008</v>
      </c>
      <c r="AO133" s="138">
        <v>43483</v>
      </c>
      <c r="AP133" s="96">
        <v>194</v>
      </c>
      <c r="AQ133" s="155">
        <v>25264008</v>
      </c>
      <c r="AR133" s="138">
        <v>43489</v>
      </c>
      <c r="AS133" s="96" t="s">
        <v>870</v>
      </c>
      <c r="AT133" s="96" t="s">
        <v>84</v>
      </c>
      <c r="AU133" s="86" t="s">
        <v>85</v>
      </c>
      <c r="AV133" s="155">
        <v>25264008</v>
      </c>
      <c r="AW133" s="155"/>
      <c r="AX133" s="155">
        <v>2296728</v>
      </c>
      <c r="AY133" s="185"/>
      <c r="AZ133" s="185"/>
      <c r="BA133" s="155">
        <v>612461</v>
      </c>
      <c r="BB133" s="185"/>
      <c r="BC133" s="185"/>
      <c r="BD133" s="312">
        <f t="shared" si="2"/>
        <v>2909189</v>
      </c>
      <c r="BE133" s="117">
        <f>+Tabla2[[#This Row],[VALOR RECURSOS FDL]]+Tabla2[[#This Row],[ADICION]]+Tabla2[[#This Row],[ADICION Nº 2  O -SALDO SIN EJECUTAR]]</f>
        <v>28173197</v>
      </c>
      <c r="BF133" s="185">
        <v>2296728</v>
      </c>
      <c r="BG133" s="185"/>
      <c r="BH133" s="185"/>
      <c r="BI133" s="213"/>
      <c r="BJ133" s="185"/>
      <c r="BK133" s="185"/>
      <c r="BL133" s="215" t="s">
        <v>942</v>
      </c>
      <c r="BM133" s="187"/>
      <c r="BN133" s="217" t="s">
        <v>978</v>
      </c>
    </row>
    <row r="134" spans="1:66" s="189" customFormat="1" hidden="1">
      <c r="A134" s="47">
        <v>2019</v>
      </c>
      <c r="B134" s="96">
        <v>19</v>
      </c>
      <c r="C134" s="19" t="s">
        <v>606</v>
      </c>
      <c r="D134" s="101" t="s">
        <v>607</v>
      </c>
      <c r="E134" s="284" t="s">
        <v>76</v>
      </c>
      <c r="F134" s="86" t="s">
        <v>979</v>
      </c>
      <c r="G134" s="86" t="s">
        <v>198</v>
      </c>
      <c r="H134" s="85">
        <v>1026557848</v>
      </c>
      <c r="I134" s="116"/>
      <c r="J134" s="185"/>
      <c r="K134" s="19" t="s">
        <v>980</v>
      </c>
      <c r="L134" s="86">
        <v>312933685</v>
      </c>
      <c r="M134" s="18" t="s">
        <v>981</v>
      </c>
      <c r="N134" s="86"/>
      <c r="O134" s="186"/>
      <c r="P134" s="187"/>
      <c r="Q134" s="186"/>
      <c r="R134" s="186"/>
      <c r="S134" s="186"/>
      <c r="T134" s="18" t="s">
        <v>982</v>
      </c>
      <c r="U134" s="130"/>
      <c r="V134" s="130"/>
      <c r="W134" s="130"/>
      <c r="X134" s="185"/>
      <c r="Y134" s="130" t="s">
        <v>983</v>
      </c>
      <c r="Z134" s="96">
        <v>11</v>
      </c>
      <c r="AA134" s="185"/>
      <c r="AB134" s="138">
        <v>43489</v>
      </c>
      <c r="AC134" s="138">
        <v>43489</v>
      </c>
      <c r="AD134" s="96"/>
      <c r="AE134" s="86" t="s">
        <v>715</v>
      </c>
      <c r="AF134" s="96"/>
      <c r="AG134" s="96"/>
      <c r="AH134" s="138">
        <v>43913</v>
      </c>
      <c r="AI134" s="188"/>
      <c r="AJ134" s="96"/>
      <c r="AK134" s="96"/>
      <c r="AL134" s="188">
        <f>+Tabla2[[#This Row],[FECHA 
TERMINACION ACTA DE INICIO]]+98</f>
        <v>44011</v>
      </c>
      <c r="AM134" s="96">
        <v>185</v>
      </c>
      <c r="AN134" s="155">
        <v>52332588</v>
      </c>
      <c r="AO134" s="138">
        <v>43483</v>
      </c>
      <c r="AP134" s="96">
        <v>195</v>
      </c>
      <c r="AQ134" s="155">
        <v>52332588</v>
      </c>
      <c r="AR134" s="138">
        <v>43489</v>
      </c>
      <c r="AS134" s="96" t="s">
        <v>870</v>
      </c>
      <c r="AT134" s="96" t="s">
        <v>84</v>
      </c>
      <c r="AU134" s="86" t="s">
        <v>85</v>
      </c>
      <c r="AV134" s="155">
        <v>52332588</v>
      </c>
      <c r="AW134" s="155"/>
      <c r="AX134" s="155">
        <v>14272524</v>
      </c>
      <c r="AY134" s="185"/>
      <c r="AZ134" s="185"/>
      <c r="BA134" s="155"/>
      <c r="BB134" s="185"/>
      <c r="BC134" s="185"/>
      <c r="BD134" s="312">
        <f t="shared" si="2"/>
        <v>14272524</v>
      </c>
      <c r="BE134" s="117">
        <f>+Tabla2[[#This Row],[VALOR RECURSOS FDL]]+Tabla2[[#This Row],[ADICION]]+Tabla2[[#This Row],[ADICION Nº 2  O -SALDO SIN EJECUTAR]]</f>
        <v>66605112</v>
      </c>
      <c r="BF134" s="185">
        <v>4757508</v>
      </c>
      <c r="BG134" s="185"/>
      <c r="BH134" s="185"/>
      <c r="BI134" s="213"/>
      <c r="BJ134" s="185"/>
      <c r="BK134" s="185"/>
      <c r="BL134" s="215" t="s">
        <v>984</v>
      </c>
      <c r="BM134" s="187"/>
      <c r="BN134" s="217" t="s">
        <v>985</v>
      </c>
    </row>
    <row r="135" spans="1:66" s="189" customFormat="1" hidden="1">
      <c r="A135" s="47">
        <v>2019</v>
      </c>
      <c r="B135" s="96">
        <v>20</v>
      </c>
      <c r="C135" s="19" t="s">
        <v>606</v>
      </c>
      <c r="D135" s="101" t="s">
        <v>607</v>
      </c>
      <c r="E135" s="281" t="s">
        <v>92</v>
      </c>
      <c r="F135" s="86" t="s">
        <v>986</v>
      </c>
      <c r="G135" s="40" t="s">
        <v>497</v>
      </c>
      <c r="H135" s="85">
        <v>52305372</v>
      </c>
      <c r="I135" s="116"/>
      <c r="J135" s="185"/>
      <c r="K135" s="19" t="s">
        <v>987</v>
      </c>
      <c r="L135" s="86">
        <v>3102328193</v>
      </c>
      <c r="M135" s="18" t="s">
        <v>988</v>
      </c>
      <c r="N135" s="86"/>
      <c r="O135" s="186"/>
      <c r="P135" s="187"/>
      <c r="Q135" s="186"/>
      <c r="R135" s="186"/>
      <c r="S135" s="186"/>
      <c r="T135" s="18" t="s">
        <v>989</v>
      </c>
      <c r="U135" s="130"/>
      <c r="V135" s="130"/>
      <c r="W135" s="130"/>
      <c r="X135" s="185"/>
      <c r="Y135" s="130" t="s">
        <v>990</v>
      </c>
      <c r="Z135" s="96" t="s">
        <v>81</v>
      </c>
      <c r="AA135" s="185"/>
      <c r="AB135" s="138">
        <v>43490</v>
      </c>
      <c r="AC135" s="138">
        <v>43490</v>
      </c>
      <c r="AD135" s="96"/>
      <c r="AE135" s="86"/>
      <c r="AF135" s="96"/>
      <c r="AG135" s="96"/>
      <c r="AH135" s="138">
        <v>43823</v>
      </c>
      <c r="AI135" s="188"/>
      <c r="AJ135" s="96"/>
      <c r="AK135" s="96"/>
      <c r="AL135" s="188">
        <f>+Tabla2[[#This Row],[FECHA 
TERMINACION ACTA DE INICIO]]+98</f>
        <v>43921</v>
      </c>
      <c r="AM135" s="96">
        <v>199</v>
      </c>
      <c r="AN135" s="155">
        <v>25264008</v>
      </c>
      <c r="AO135" s="138">
        <v>43483</v>
      </c>
      <c r="AP135" s="96">
        <v>210</v>
      </c>
      <c r="AQ135" s="155">
        <v>25264008</v>
      </c>
      <c r="AR135" s="138">
        <v>43490</v>
      </c>
      <c r="AS135" s="96" t="s">
        <v>870</v>
      </c>
      <c r="AT135" s="96" t="s">
        <v>84</v>
      </c>
      <c r="AU135" s="86" t="s">
        <v>85</v>
      </c>
      <c r="AV135" s="155">
        <v>25264008</v>
      </c>
      <c r="AW135" s="155"/>
      <c r="AX135" s="155"/>
      <c r="AY135" s="185"/>
      <c r="AZ135" s="185"/>
      <c r="BA135" s="155"/>
      <c r="BB135" s="185"/>
      <c r="BC135" s="185"/>
      <c r="BD135" s="312">
        <f t="shared" si="2"/>
        <v>0</v>
      </c>
      <c r="BE135" s="117">
        <f>+Tabla2[[#This Row],[VALOR RECURSOS FDL]]+Tabla2[[#This Row],[ADICION]]+Tabla2[[#This Row],[ADICION Nº 2  O -SALDO SIN EJECUTAR]]</f>
        <v>25264008</v>
      </c>
      <c r="BF135" s="185" t="e">
        <v>#VALUE!</v>
      </c>
      <c r="BG135" s="185"/>
      <c r="BH135" s="185"/>
      <c r="BI135" s="213"/>
      <c r="BJ135" s="185"/>
      <c r="BK135" s="185"/>
      <c r="BL135" s="215" t="s">
        <v>942</v>
      </c>
      <c r="BM135" s="187"/>
      <c r="BN135" s="217"/>
    </row>
    <row r="136" spans="1:66" s="189" customFormat="1" hidden="1">
      <c r="A136" s="47">
        <v>2019</v>
      </c>
      <c r="B136" s="96">
        <v>21</v>
      </c>
      <c r="C136" s="19" t="s">
        <v>606</v>
      </c>
      <c r="D136" s="101" t="s">
        <v>607</v>
      </c>
      <c r="E136" s="284" t="s">
        <v>92</v>
      </c>
      <c r="F136" s="86" t="s">
        <v>949</v>
      </c>
      <c r="G136" s="86" t="s">
        <v>323</v>
      </c>
      <c r="H136" s="85">
        <v>1122727530</v>
      </c>
      <c r="I136" s="116">
        <v>7</v>
      </c>
      <c r="J136" s="185"/>
      <c r="K136" s="19" t="s">
        <v>991</v>
      </c>
      <c r="L136" s="86">
        <v>3224218508</v>
      </c>
      <c r="M136" s="18" t="s">
        <v>325</v>
      </c>
      <c r="N136" s="86" t="s">
        <v>326</v>
      </c>
      <c r="O136" s="186"/>
      <c r="P136" s="187"/>
      <c r="Q136" s="186"/>
      <c r="R136" s="186"/>
      <c r="S136" s="186"/>
      <c r="T136" s="18" t="s">
        <v>992</v>
      </c>
      <c r="U136" s="130"/>
      <c r="V136" s="130"/>
      <c r="W136" s="130"/>
      <c r="X136" s="185"/>
      <c r="Y136" s="130" t="s">
        <v>993</v>
      </c>
      <c r="Z136" s="96" t="s">
        <v>81</v>
      </c>
      <c r="AA136" s="185"/>
      <c r="AB136" s="138">
        <v>43490</v>
      </c>
      <c r="AC136" s="138">
        <v>43490</v>
      </c>
      <c r="AD136" s="96"/>
      <c r="AE136" s="86"/>
      <c r="AF136" s="96"/>
      <c r="AG136" s="96"/>
      <c r="AH136" s="138">
        <v>43823</v>
      </c>
      <c r="AI136" s="188"/>
      <c r="AJ136" s="96"/>
      <c r="AK136" s="96"/>
      <c r="AL136" s="188">
        <f>+Tabla2[[#This Row],[FECHA 
TERMINACION ACTA DE INICIO]]+98</f>
        <v>43921</v>
      </c>
      <c r="AM136" s="96">
        <v>191</v>
      </c>
      <c r="AN136" s="155">
        <v>25264008</v>
      </c>
      <c r="AO136" s="138">
        <v>43483</v>
      </c>
      <c r="AP136" s="96">
        <v>205</v>
      </c>
      <c r="AQ136" s="155">
        <v>25264008</v>
      </c>
      <c r="AR136" s="138">
        <v>43490</v>
      </c>
      <c r="AS136" s="96" t="s">
        <v>870</v>
      </c>
      <c r="AT136" s="96" t="s">
        <v>84</v>
      </c>
      <c r="AU136" s="86" t="s">
        <v>85</v>
      </c>
      <c r="AV136" s="155">
        <v>25264008</v>
      </c>
      <c r="AW136" s="155"/>
      <c r="AX136" s="155"/>
      <c r="AY136" s="185"/>
      <c r="AZ136" s="185"/>
      <c r="BA136" s="155"/>
      <c r="BB136" s="185"/>
      <c r="BC136" s="185"/>
      <c r="BD136" s="312">
        <f t="shared" si="2"/>
        <v>0</v>
      </c>
      <c r="BE136" s="117">
        <f>+Tabla2[[#This Row],[VALOR RECURSOS FDL]]+Tabla2[[#This Row],[ADICION]]+Tabla2[[#This Row],[ADICION Nº 2  O -SALDO SIN EJECUTAR]]</f>
        <v>25264008</v>
      </c>
      <c r="BF136" s="185" t="e">
        <v>#VALUE!</v>
      </c>
      <c r="BG136" s="185"/>
      <c r="BH136" s="185"/>
      <c r="BI136" s="213"/>
      <c r="BJ136" s="185"/>
      <c r="BK136" s="185"/>
      <c r="BL136" s="215" t="s">
        <v>942</v>
      </c>
      <c r="BM136" s="187"/>
      <c r="BN136" s="217" t="s">
        <v>994</v>
      </c>
    </row>
    <row r="137" spans="1:66" s="189" customFormat="1" hidden="1">
      <c r="A137" s="47">
        <v>2019</v>
      </c>
      <c r="B137" s="96">
        <v>22</v>
      </c>
      <c r="C137" s="19" t="s">
        <v>606</v>
      </c>
      <c r="D137" s="101" t="s">
        <v>607</v>
      </c>
      <c r="E137" s="281" t="s">
        <v>76</v>
      </c>
      <c r="F137" s="86" t="s">
        <v>995</v>
      </c>
      <c r="G137" s="86" t="s">
        <v>113</v>
      </c>
      <c r="H137" s="85">
        <v>1023938431</v>
      </c>
      <c r="I137" s="116"/>
      <c r="J137" s="185"/>
      <c r="K137" s="19" t="s">
        <v>996</v>
      </c>
      <c r="L137" s="86">
        <v>3004772523</v>
      </c>
      <c r="M137" s="18" t="s">
        <v>997</v>
      </c>
      <c r="N137" s="86"/>
      <c r="O137" s="186"/>
      <c r="P137" s="187"/>
      <c r="Q137" s="186"/>
      <c r="R137" s="186"/>
      <c r="S137" s="186"/>
      <c r="T137" s="18" t="s">
        <v>998</v>
      </c>
      <c r="U137" s="130"/>
      <c r="V137" s="130"/>
      <c r="W137" s="130"/>
      <c r="X137" s="185"/>
      <c r="Y137" s="130" t="s">
        <v>999</v>
      </c>
      <c r="Z137" s="96" t="s">
        <v>81</v>
      </c>
      <c r="AA137" s="185"/>
      <c r="AB137" s="138">
        <v>43489</v>
      </c>
      <c r="AC137" s="138">
        <v>43489</v>
      </c>
      <c r="AD137" s="96"/>
      <c r="AE137" s="86"/>
      <c r="AF137" s="96"/>
      <c r="AG137" s="96"/>
      <c r="AH137" s="138">
        <v>43822</v>
      </c>
      <c r="AI137" s="188"/>
      <c r="AJ137" s="96"/>
      <c r="AK137" s="96"/>
      <c r="AL137" s="188">
        <f>+Tabla2[[#This Row],[FECHA 
TERMINACION ACTA DE INICIO]]+98</f>
        <v>43920</v>
      </c>
      <c r="AM137" s="96">
        <v>207</v>
      </c>
      <c r="AN137" s="155">
        <v>47821158</v>
      </c>
      <c r="AO137" s="138">
        <v>43487</v>
      </c>
      <c r="AP137" s="96">
        <v>198</v>
      </c>
      <c r="AQ137" s="155">
        <v>47821158</v>
      </c>
      <c r="AR137" s="138">
        <v>43489</v>
      </c>
      <c r="AS137" s="96" t="s">
        <v>870</v>
      </c>
      <c r="AT137" s="96" t="s">
        <v>84</v>
      </c>
      <c r="AU137" s="86" t="s">
        <v>85</v>
      </c>
      <c r="AV137" s="155">
        <v>47821158</v>
      </c>
      <c r="AW137" s="155"/>
      <c r="AX137" s="155"/>
      <c r="AY137" s="185"/>
      <c r="AZ137" s="185"/>
      <c r="BA137" s="155"/>
      <c r="BB137" s="185"/>
      <c r="BC137" s="185"/>
      <c r="BD137" s="312">
        <f t="shared" si="2"/>
        <v>0</v>
      </c>
      <c r="BE137" s="117">
        <f>+Tabla2[[#This Row],[VALOR RECURSOS FDL]]+Tabla2[[#This Row],[ADICION]]+Tabla2[[#This Row],[ADICION Nº 2  O -SALDO SIN EJECUTAR]]</f>
        <v>47821158</v>
      </c>
      <c r="BF137" s="185" t="e">
        <v>#VALUE!</v>
      </c>
      <c r="BG137" s="185"/>
      <c r="BH137" s="185"/>
      <c r="BI137" s="213"/>
      <c r="BJ137" s="185"/>
      <c r="BK137" s="185"/>
      <c r="BL137" s="215" t="s">
        <v>1000</v>
      </c>
      <c r="BM137" s="187"/>
      <c r="BN137" s="217"/>
    </row>
    <row r="138" spans="1:66" s="189" customFormat="1" hidden="1">
      <c r="A138" s="47">
        <v>2019</v>
      </c>
      <c r="B138" s="96">
        <v>23</v>
      </c>
      <c r="C138" s="19" t="s">
        <v>606</v>
      </c>
      <c r="D138" s="101" t="s">
        <v>607</v>
      </c>
      <c r="E138" s="284" t="s">
        <v>76</v>
      </c>
      <c r="F138" s="86" t="s">
        <v>1001</v>
      </c>
      <c r="G138" s="86" t="s">
        <v>1002</v>
      </c>
      <c r="H138" s="85" t="s">
        <v>1003</v>
      </c>
      <c r="I138" s="116"/>
      <c r="J138" s="185"/>
      <c r="K138" s="19" t="s">
        <v>1004</v>
      </c>
      <c r="L138" s="86">
        <v>3013908992</v>
      </c>
      <c r="M138" s="18" t="s">
        <v>1005</v>
      </c>
      <c r="N138" s="86"/>
      <c r="O138" s="186"/>
      <c r="P138" s="187"/>
      <c r="Q138" s="186"/>
      <c r="R138" s="186"/>
      <c r="S138" s="186"/>
      <c r="T138" s="18" t="s">
        <v>1006</v>
      </c>
      <c r="U138" s="130"/>
      <c r="V138" s="130"/>
      <c r="W138" s="130"/>
      <c r="X138" s="185"/>
      <c r="Y138" s="130" t="s">
        <v>1007</v>
      </c>
      <c r="Z138" s="96" t="s">
        <v>81</v>
      </c>
      <c r="AA138" s="185"/>
      <c r="AB138" s="138">
        <v>43490</v>
      </c>
      <c r="AC138" s="138">
        <v>43490</v>
      </c>
      <c r="AD138" s="96"/>
      <c r="AE138" s="86"/>
      <c r="AF138" s="96"/>
      <c r="AG138" s="96"/>
      <c r="AH138" s="138" t="s">
        <v>1008</v>
      </c>
      <c r="AI138" s="295"/>
      <c r="AJ138" s="96"/>
      <c r="AK138" s="96"/>
      <c r="AL138" s="188" t="e">
        <f>+Tabla2[[#This Row],[FECHA 
TERMINACION ACTA DE INICIO]]+98</f>
        <v>#VALUE!</v>
      </c>
      <c r="AM138" s="96">
        <v>198</v>
      </c>
      <c r="AN138" s="155">
        <v>59210294</v>
      </c>
      <c r="AO138" s="138">
        <v>43483</v>
      </c>
      <c r="AP138" s="96">
        <v>203</v>
      </c>
      <c r="AQ138" s="155">
        <v>59210294</v>
      </c>
      <c r="AR138" s="138">
        <v>43490</v>
      </c>
      <c r="AS138" s="96" t="s">
        <v>935</v>
      </c>
      <c r="AT138" s="96" t="s">
        <v>84</v>
      </c>
      <c r="AU138" s="86" t="s">
        <v>456</v>
      </c>
      <c r="AV138" s="155">
        <v>59210294</v>
      </c>
      <c r="AW138" s="155"/>
      <c r="AX138" s="155"/>
      <c r="AY138" s="185"/>
      <c r="AZ138" s="185"/>
      <c r="BA138" s="155"/>
      <c r="BB138" s="185"/>
      <c r="BC138" s="185"/>
      <c r="BD138" s="312">
        <f t="shared" si="2"/>
        <v>0</v>
      </c>
      <c r="BE138" s="117">
        <f>+Tabla2[[#This Row],[VALOR RECURSOS FDL]]+Tabla2[[#This Row],[ADICION]]+Tabla2[[#This Row],[ADICION Nº 2  O -SALDO SIN EJECUTAR]]</f>
        <v>59210294</v>
      </c>
      <c r="BF138" s="185" t="e">
        <v>#VALUE!</v>
      </c>
      <c r="BG138" s="185"/>
      <c r="BH138" s="185"/>
      <c r="BI138" s="213" t="s">
        <v>1009</v>
      </c>
      <c r="BJ138" s="185"/>
      <c r="BK138" s="185"/>
      <c r="BL138" s="215" t="s">
        <v>1010</v>
      </c>
      <c r="BM138" s="187"/>
      <c r="BN138" s="217"/>
    </row>
    <row r="139" spans="1:66" s="189" customFormat="1" hidden="1">
      <c r="A139" s="47">
        <v>2019</v>
      </c>
      <c r="B139" s="96">
        <v>24</v>
      </c>
      <c r="C139" s="19" t="s">
        <v>606</v>
      </c>
      <c r="D139" s="101" t="s">
        <v>607</v>
      </c>
      <c r="E139" s="281" t="s">
        <v>76</v>
      </c>
      <c r="F139" s="86" t="s">
        <v>1011</v>
      </c>
      <c r="G139" s="86" t="s">
        <v>1012</v>
      </c>
      <c r="H139" s="85" t="s">
        <v>1013</v>
      </c>
      <c r="I139" s="116"/>
      <c r="J139" s="185"/>
      <c r="K139" s="19" t="s">
        <v>1014</v>
      </c>
      <c r="L139" s="86">
        <v>3004108413</v>
      </c>
      <c r="M139" s="18" t="s">
        <v>268</v>
      </c>
      <c r="N139" s="86"/>
      <c r="O139" s="186"/>
      <c r="P139" s="187"/>
      <c r="Q139" s="186"/>
      <c r="R139" s="186"/>
      <c r="S139" s="186"/>
      <c r="T139" s="18" t="s">
        <v>1015</v>
      </c>
      <c r="U139" s="130"/>
      <c r="V139" s="130"/>
      <c r="W139" s="130"/>
      <c r="X139" s="185"/>
      <c r="Y139" s="130" t="s">
        <v>1016</v>
      </c>
      <c r="Z139" s="96" t="s">
        <v>81</v>
      </c>
      <c r="AA139" s="185"/>
      <c r="AB139" s="138">
        <v>43489</v>
      </c>
      <c r="AC139" s="138">
        <v>43490</v>
      </c>
      <c r="AD139" s="96"/>
      <c r="AE139" s="86"/>
      <c r="AF139" s="96"/>
      <c r="AG139" s="96"/>
      <c r="AH139" s="138">
        <v>43823</v>
      </c>
      <c r="AI139" s="188"/>
      <c r="AJ139" s="96"/>
      <c r="AK139" s="96"/>
      <c r="AL139" s="188">
        <f>+Tabla2[[#This Row],[FECHA 
TERMINACION ACTA DE INICIO]]+98</f>
        <v>43921</v>
      </c>
      <c r="AM139" s="96">
        <v>208</v>
      </c>
      <c r="AN139" s="155">
        <v>47821158</v>
      </c>
      <c r="AO139" s="138"/>
      <c r="AP139" s="96">
        <v>200</v>
      </c>
      <c r="AQ139" s="156">
        <v>47821158</v>
      </c>
      <c r="AR139" s="146">
        <v>43490</v>
      </c>
      <c r="AS139" s="96" t="s">
        <v>870</v>
      </c>
      <c r="AT139" s="96" t="s">
        <v>84</v>
      </c>
      <c r="AU139" s="86" t="s">
        <v>85</v>
      </c>
      <c r="AV139" s="155">
        <v>47821158</v>
      </c>
      <c r="AW139" s="155"/>
      <c r="AX139" s="155"/>
      <c r="AY139" s="185"/>
      <c r="AZ139" s="185"/>
      <c r="BA139" s="155"/>
      <c r="BB139" s="185"/>
      <c r="BC139" s="185"/>
      <c r="BD139" s="312">
        <f t="shared" si="2"/>
        <v>0</v>
      </c>
      <c r="BE139" s="117">
        <f>+Tabla2[[#This Row],[VALOR RECURSOS FDL]]+Tabla2[[#This Row],[ADICION]]+Tabla2[[#This Row],[ADICION Nº 2  O -SALDO SIN EJECUTAR]]</f>
        <v>47821158</v>
      </c>
      <c r="BF139" s="185" t="e">
        <v>#VALUE!</v>
      </c>
      <c r="BG139" s="185"/>
      <c r="BH139" s="185"/>
      <c r="BI139" s="213"/>
      <c r="BJ139" s="185"/>
      <c r="BK139" s="185"/>
      <c r="BL139" s="215" t="s">
        <v>1017</v>
      </c>
      <c r="BM139" s="187"/>
      <c r="BN139" s="217"/>
    </row>
    <row r="140" spans="1:66" s="189" customFormat="1" hidden="1">
      <c r="A140" s="47">
        <v>2019</v>
      </c>
      <c r="B140" s="96">
        <v>25</v>
      </c>
      <c r="C140" s="19" t="s">
        <v>606</v>
      </c>
      <c r="D140" s="101" t="s">
        <v>607</v>
      </c>
      <c r="E140" s="284" t="s">
        <v>92</v>
      </c>
      <c r="F140" s="106" t="s">
        <v>1018</v>
      </c>
      <c r="G140" s="86" t="s">
        <v>94</v>
      </c>
      <c r="H140" s="85">
        <v>49729700</v>
      </c>
      <c r="I140" s="116"/>
      <c r="J140" s="185"/>
      <c r="K140" s="19" t="s">
        <v>1019</v>
      </c>
      <c r="L140" s="86">
        <v>3114739841</v>
      </c>
      <c r="M140" s="18" t="s">
        <v>96</v>
      </c>
      <c r="N140" s="86"/>
      <c r="O140" s="186"/>
      <c r="P140" s="187"/>
      <c r="Q140" s="186"/>
      <c r="R140" s="186"/>
      <c r="S140" s="186"/>
      <c r="T140" s="18" t="s">
        <v>1020</v>
      </c>
      <c r="U140" s="130"/>
      <c r="V140" s="130"/>
      <c r="W140" s="130"/>
      <c r="X140" s="185"/>
      <c r="Y140" s="130" t="s">
        <v>1021</v>
      </c>
      <c r="Z140" s="96">
        <v>11</v>
      </c>
      <c r="AA140" s="185"/>
      <c r="AB140" s="138">
        <v>43489</v>
      </c>
      <c r="AC140" s="138">
        <v>43490</v>
      </c>
      <c r="AD140" s="96"/>
      <c r="AE140" s="86" t="s">
        <v>668</v>
      </c>
      <c r="AF140" s="96" t="s">
        <v>642</v>
      </c>
      <c r="AG140" s="96"/>
      <c r="AH140" s="138">
        <v>43945</v>
      </c>
      <c r="AI140" s="188"/>
      <c r="AJ140" s="96"/>
      <c r="AK140" s="96"/>
      <c r="AL140" s="188">
        <f>+Tabla2[[#This Row],[FECHA 
TERMINACION ACTA DE INICIO]]+98</f>
        <v>44043</v>
      </c>
      <c r="AM140" s="96">
        <v>241</v>
      </c>
      <c r="AN140" s="155">
        <v>25264008</v>
      </c>
      <c r="AO140" s="138"/>
      <c r="AP140" s="96">
        <v>206</v>
      </c>
      <c r="AQ140" s="155">
        <v>25264008</v>
      </c>
      <c r="AR140" s="138">
        <v>43490</v>
      </c>
      <c r="AS140" s="96" t="s">
        <v>870</v>
      </c>
      <c r="AT140" s="96" t="s">
        <v>84</v>
      </c>
      <c r="AU140" s="86" t="s">
        <v>85</v>
      </c>
      <c r="AV140" s="155">
        <v>25264008</v>
      </c>
      <c r="AW140" s="155"/>
      <c r="AX140" s="155">
        <v>9186912</v>
      </c>
      <c r="AY140" s="185"/>
      <c r="AZ140" s="185"/>
      <c r="BA140" s="155">
        <v>2296728</v>
      </c>
      <c r="BB140" s="185"/>
      <c r="BC140" s="185"/>
      <c r="BD140" s="312">
        <f t="shared" si="2"/>
        <v>11483640</v>
      </c>
      <c r="BE140" s="117">
        <f>+Tabla2[[#This Row],[VALOR RECURSOS FDL]]+Tabla2[[#This Row],[ADICION]]+Tabla2[[#This Row],[ADICION Nº 2  O -SALDO SIN EJECUTAR]]</f>
        <v>36747648</v>
      </c>
      <c r="BF140" s="185">
        <v>2296728</v>
      </c>
      <c r="BG140" s="185"/>
      <c r="BH140" s="185"/>
      <c r="BI140" s="213" t="s">
        <v>1022</v>
      </c>
      <c r="BJ140" s="185"/>
      <c r="BK140" s="185"/>
      <c r="BL140" s="215" t="s">
        <v>1023</v>
      </c>
      <c r="BM140" s="187"/>
      <c r="BN140" s="217" t="s">
        <v>1024</v>
      </c>
    </row>
    <row r="141" spans="1:66" s="189" customFormat="1" hidden="1">
      <c r="A141" s="47">
        <v>2019</v>
      </c>
      <c r="B141" s="96">
        <v>26</v>
      </c>
      <c r="C141" s="19" t="s">
        <v>606</v>
      </c>
      <c r="D141" s="101" t="s">
        <v>607</v>
      </c>
      <c r="E141" s="281" t="s">
        <v>76</v>
      </c>
      <c r="F141" s="86" t="s">
        <v>1025</v>
      </c>
      <c r="G141" s="86" t="s">
        <v>1026</v>
      </c>
      <c r="H141" s="85" t="s">
        <v>1027</v>
      </c>
      <c r="I141" s="116"/>
      <c r="J141" s="185"/>
      <c r="K141" s="19" t="s">
        <v>1028</v>
      </c>
      <c r="L141" s="86">
        <v>3107547205</v>
      </c>
      <c r="M141" s="18" t="s">
        <v>658</v>
      </c>
      <c r="N141" s="86"/>
      <c r="O141" s="186"/>
      <c r="P141" s="187"/>
      <c r="Q141" s="186"/>
      <c r="R141" s="186"/>
      <c r="S141" s="186"/>
      <c r="T141" s="18" t="s">
        <v>1029</v>
      </c>
      <c r="U141" s="130"/>
      <c r="V141" s="130"/>
      <c r="W141" s="130"/>
      <c r="X141" s="185"/>
      <c r="Y141" s="130" t="s">
        <v>1030</v>
      </c>
      <c r="Z141" s="96" t="s">
        <v>81</v>
      </c>
      <c r="AA141" s="185"/>
      <c r="AB141" s="138">
        <v>43489</v>
      </c>
      <c r="AC141" s="138">
        <v>43489</v>
      </c>
      <c r="AD141" s="96"/>
      <c r="AE141" s="86"/>
      <c r="AF141" s="96"/>
      <c r="AG141" s="96"/>
      <c r="AH141" s="138">
        <v>43822</v>
      </c>
      <c r="AI141" s="188"/>
      <c r="AJ141" s="96"/>
      <c r="AK141" s="96"/>
      <c r="AL141" s="188">
        <f>+Tabla2[[#This Row],[FECHA 
TERMINACION ACTA DE INICIO]]+98</f>
        <v>43920</v>
      </c>
      <c r="AM141" s="96">
        <v>186</v>
      </c>
      <c r="AN141" s="155">
        <v>50101018</v>
      </c>
      <c r="AO141" s="138">
        <v>43483</v>
      </c>
      <c r="AP141" s="96">
        <v>197</v>
      </c>
      <c r="AQ141" s="155">
        <v>50101018</v>
      </c>
      <c r="AR141" s="138">
        <v>43489</v>
      </c>
      <c r="AS141" s="96" t="s">
        <v>870</v>
      </c>
      <c r="AT141" s="96" t="s">
        <v>84</v>
      </c>
      <c r="AU141" s="86" t="s">
        <v>85</v>
      </c>
      <c r="AV141" s="155">
        <v>50101018</v>
      </c>
      <c r="AW141" s="155"/>
      <c r="AX141" s="155"/>
      <c r="AY141" s="185"/>
      <c r="AZ141" s="185"/>
      <c r="BA141" s="155"/>
      <c r="BB141" s="185"/>
      <c r="BC141" s="185"/>
      <c r="BD141" s="312">
        <f t="shared" si="2"/>
        <v>0</v>
      </c>
      <c r="BE141" s="117">
        <f>+Tabla2[[#This Row],[VALOR RECURSOS FDL]]+Tabla2[[#This Row],[ADICION]]+Tabla2[[#This Row],[ADICION Nº 2  O -SALDO SIN EJECUTAR]]</f>
        <v>50101018</v>
      </c>
      <c r="BF141" s="185" t="e">
        <v>#VALUE!</v>
      </c>
      <c r="BG141" s="185"/>
      <c r="BH141" s="185"/>
      <c r="BI141" s="213"/>
      <c r="BJ141" s="185"/>
      <c r="BK141" s="185"/>
      <c r="BL141" s="215" t="s">
        <v>1031</v>
      </c>
      <c r="BM141" s="187"/>
      <c r="BN141" s="217"/>
    </row>
    <row r="142" spans="1:66" s="189" customFormat="1" hidden="1">
      <c r="A142" s="47">
        <v>2019</v>
      </c>
      <c r="B142" s="96">
        <v>27</v>
      </c>
      <c r="C142" s="19" t="s">
        <v>606</v>
      </c>
      <c r="D142" s="101" t="s">
        <v>607</v>
      </c>
      <c r="E142" s="284" t="s">
        <v>76</v>
      </c>
      <c r="F142" s="86" t="s">
        <v>1001</v>
      </c>
      <c r="G142" s="86" t="s">
        <v>1032</v>
      </c>
      <c r="H142" s="85" t="s">
        <v>1033</v>
      </c>
      <c r="I142" s="116"/>
      <c r="J142" s="185"/>
      <c r="K142" s="19" t="s">
        <v>1034</v>
      </c>
      <c r="L142" s="86">
        <v>3124502805</v>
      </c>
      <c r="M142" s="18" t="s">
        <v>415</v>
      </c>
      <c r="N142" s="86"/>
      <c r="O142" s="186"/>
      <c r="P142" s="187"/>
      <c r="Q142" s="186"/>
      <c r="R142" s="186"/>
      <c r="S142" s="186"/>
      <c r="T142" s="18" t="s">
        <v>1035</v>
      </c>
      <c r="U142" s="130"/>
      <c r="V142" s="130"/>
      <c r="W142" s="130"/>
      <c r="X142" s="185"/>
      <c r="Y142" s="130" t="s">
        <v>1036</v>
      </c>
      <c r="Z142" s="96">
        <v>11</v>
      </c>
      <c r="AA142" s="185"/>
      <c r="AB142" s="138">
        <v>43489</v>
      </c>
      <c r="AC142" s="138">
        <v>43489</v>
      </c>
      <c r="AD142" s="96"/>
      <c r="AE142" s="86" t="s">
        <v>1037</v>
      </c>
      <c r="AF142" s="96"/>
      <c r="AG142" s="96"/>
      <c r="AH142" s="138">
        <v>43920</v>
      </c>
      <c r="AI142" s="188"/>
      <c r="AJ142" s="96"/>
      <c r="AK142" s="96"/>
      <c r="AL142" s="188">
        <f>+Tabla2[[#This Row],[FECHA 
TERMINACION ACTA DE INICIO]]+98</f>
        <v>44018</v>
      </c>
      <c r="AM142" s="96">
        <v>197</v>
      </c>
      <c r="AN142" s="155">
        <v>59210294</v>
      </c>
      <c r="AO142" s="138">
        <v>43483</v>
      </c>
      <c r="AP142" s="96">
        <v>196</v>
      </c>
      <c r="AQ142" s="155">
        <v>59210294</v>
      </c>
      <c r="AR142" s="138">
        <v>43489</v>
      </c>
      <c r="AS142" s="96" t="s">
        <v>935</v>
      </c>
      <c r="AT142" s="96" t="s">
        <v>84</v>
      </c>
      <c r="AU142" s="86" t="s">
        <v>456</v>
      </c>
      <c r="AV142" s="155">
        <v>59210294</v>
      </c>
      <c r="AW142" s="155"/>
      <c r="AX142" s="155">
        <v>17404238</v>
      </c>
      <c r="AY142" s="185"/>
      <c r="AZ142" s="185"/>
      <c r="BA142" s="155"/>
      <c r="BB142" s="185"/>
      <c r="BC142" s="185"/>
      <c r="BD142" s="312">
        <f t="shared" si="2"/>
        <v>17404238</v>
      </c>
      <c r="BE142" s="117">
        <f>+Tabla2[[#This Row],[VALOR RECURSOS FDL]]+Tabla2[[#This Row],[ADICION]]+Tabla2[[#This Row],[ADICION Nº 2  O -SALDO SIN EJECUTAR]]</f>
        <v>76614532</v>
      </c>
      <c r="BF142" s="185">
        <v>5382754</v>
      </c>
      <c r="BG142" s="185"/>
      <c r="BH142" s="185"/>
      <c r="BI142" s="213" t="s">
        <v>1038</v>
      </c>
      <c r="BJ142" s="185"/>
      <c r="BK142" s="185"/>
      <c r="BL142" s="215" t="s">
        <v>1010</v>
      </c>
      <c r="BM142" s="187"/>
      <c r="BN142" s="217"/>
    </row>
    <row r="143" spans="1:66" s="189" customFormat="1" hidden="1">
      <c r="A143" s="47">
        <v>2019</v>
      </c>
      <c r="B143" s="96">
        <v>28</v>
      </c>
      <c r="C143" s="19" t="s">
        <v>606</v>
      </c>
      <c r="D143" s="101" t="s">
        <v>607</v>
      </c>
      <c r="E143" s="281" t="s">
        <v>76</v>
      </c>
      <c r="F143" s="86" t="s">
        <v>608</v>
      </c>
      <c r="G143" s="86" t="s">
        <v>609</v>
      </c>
      <c r="H143" s="85">
        <v>52472048</v>
      </c>
      <c r="I143" s="116"/>
      <c r="J143" s="185"/>
      <c r="K143" s="19" t="s">
        <v>1039</v>
      </c>
      <c r="L143" s="86">
        <v>3016592390</v>
      </c>
      <c r="M143" s="18" t="s">
        <v>611</v>
      </c>
      <c r="N143" s="86"/>
      <c r="O143" s="186"/>
      <c r="P143" s="187"/>
      <c r="Q143" s="186"/>
      <c r="R143" s="186"/>
      <c r="S143" s="186"/>
      <c r="T143" s="18" t="s">
        <v>1040</v>
      </c>
      <c r="U143" s="130"/>
      <c r="V143" s="130"/>
      <c r="W143" s="130"/>
      <c r="X143" s="185"/>
      <c r="Y143" s="130" t="s">
        <v>1041</v>
      </c>
      <c r="Z143" s="96">
        <v>11</v>
      </c>
      <c r="AA143" s="185"/>
      <c r="AB143" s="138">
        <v>43490</v>
      </c>
      <c r="AC143" s="138">
        <v>43490</v>
      </c>
      <c r="AD143" s="96"/>
      <c r="AE143" s="86" t="s">
        <v>642</v>
      </c>
      <c r="AF143" s="96"/>
      <c r="AG143" s="96"/>
      <c r="AH143" s="138">
        <v>43854</v>
      </c>
      <c r="AI143" s="188"/>
      <c r="AJ143" s="96"/>
      <c r="AK143" s="96"/>
      <c r="AL143" s="188">
        <f>+Tabla2[[#This Row],[FECHA 
TERMINACION ACTA DE INICIO]]+98</f>
        <v>43952</v>
      </c>
      <c r="AM143" s="96">
        <v>183</v>
      </c>
      <c r="AN143" s="155">
        <v>59210294</v>
      </c>
      <c r="AO143" s="138">
        <v>43483</v>
      </c>
      <c r="AP143" s="96">
        <v>207</v>
      </c>
      <c r="AQ143" s="155">
        <v>59210294</v>
      </c>
      <c r="AR143" s="138">
        <v>43490</v>
      </c>
      <c r="AS143" s="96" t="s">
        <v>870</v>
      </c>
      <c r="AT143" s="96" t="s">
        <v>84</v>
      </c>
      <c r="AU143" s="86" t="s">
        <v>85</v>
      </c>
      <c r="AV143" s="155">
        <v>59210294</v>
      </c>
      <c r="AW143" s="155"/>
      <c r="AX143" s="155">
        <v>5382754</v>
      </c>
      <c r="AY143" s="185"/>
      <c r="AZ143" s="185"/>
      <c r="BA143" s="155"/>
      <c r="BB143" s="185"/>
      <c r="BC143" s="185"/>
      <c r="BD143" s="312">
        <f t="shared" si="2"/>
        <v>5382754</v>
      </c>
      <c r="BE143" s="117">
        <f>+Tabla2[[#This Row],[VALOR RECURSOS FDL]]+Tabla2[[#This Row],[ADICION]]+Tabla2[[#This Row],[ADICION Nº 2  O -SALDO SIN EJECUTAR]]</f>
        <v>64593048</v>
      </c>
      <c r="BF143" s="185">
        <v>5382754</v>
      </c>
      <c r="BG143" s="185"/>
      <c r="BH143" s="185"/>
      <c r="BI143" s="213"/>
      <c r="BJ143" s="185"/>
      <c r="BK143" s="185"/>
      <c r="BL143" s="215" t="s">
        <v>1042</v>
      </c>
      <c r="BM143" s="187"/>
      <c r="BN143" s="217"/>
    </row>
    <row r="144" spans="1:66" s="189" customFormat="1" hidden="1">
      <c r="A144" s="47">
        <v>2019</v>
      </c>
      <c r="B144" s="96">
        <v>29</v>
      </c>
      <c r="C144" s="19" t="s">
        <v>606</v>
      </c>
      <c r="D144" s="101" t="s">
        <v>607</v>
      </c>
      <c r="E144" s="284" t="s">
        <v>92</v>
      </c>
      <c r="F144" s="86" t="s">
        <v>1043</v>
      </c>
      <c r="G144" s="86" t="s">
        <v>252</v>
      </c>
      <c r="H144" s="85">
        <v>1010227910</v>
      </c>
      <c r="I144" s="116">
        <v>0</v>
      </c>
      <c r="J144" s="185"/>
      <c r="K144" s="19" t="s">
        <v>1044</v>
      </c>
      <c r="L144" s="86">
        <v>3416009</v>
      </c>
      <c r="M144" s="18" t="s">
        <v>1045</v>
      </c>
      <c r="N144" s="86" t="s">
        <v>255</v>
      </c>
      <c r="O144" s="186"/>
      <c r="P144" s="187"/>
      <c r="Q144" s="186"/>
      <c r="R144" s="186"/>
      <c r="S144" s="186"/>
      <c r="T144" s="18" t="s">
        <v>1046</v>
      </c>
      <c r="U144" s="130"/>
      <c r="V144" s="130"/>
      <c r="W144" s="130"/>
      <c r="X144" s="185"/>
      <c r="Y144" s="130" t="s">
        <v>1047</v>
      </c>
      <c r="Z144" s="96">
        <v>11</v>
      </c>
      <c r="AA144" s="185"/>
      <c r="AB144" s="138">
        <v>43490</v>
      </c>
      <c r="AC144" s="138">
        <v>43490</v>
      </c>
      <c r="AD144" s="96"/>
      <c r="AE144" s="86" t="s">
        <v>642</v>
      </c>
      <c r="AF144" s="96" t="s">
        <v>977</v>
      </c>
      <c r="AG144" s="96"/>
      <c r="AH144" s="138">
        <v>43854</v>
      </c>
      <c r="AI144" s="188"/>
      <c r="AJ144" s="96"/>
      <c r="AK144" s="96"/>
      <c r="AL144" s="188">
        <f>+Tabla2[[#This Row],[FECHA 
TERMINACION ACTA DE INICIO]]+98</f>
        <v>43952</v>
      </c>
      <c r="AM144" s="96">
        <v>212</v>
      </c>
      <c r="AN144" s="155">
        <v>25264008</v>
      </c>
      <c r="AO144" s="138">
        <v>43487</v>
      </c>
      <c r="AP144" s="96">
        <v>204</v>
      </c>
      <c r="AQ144" s="155">
        <v>25264008</v>
      </c>
      <c r="AR144" s="138">
        <v>43490</v>
      </c>
      <c r="AS144" s="96" t="s">
        <v>870</v>
      </c>
      <c r="AT144" s="96" t="s">
        <v>84</v>
      </c>
      <c r="AU144" s="86" t="s">
        <v>85</v>
      </c>
      <c r="AV144" s="155">
        <v>25264008</v>
      </c>
      <c r="AW144" s="155"/>
      <c r="AX144" s="155">
        <v>2296728</v>
      </c>
      <c r="AY144" s="185"/>
      <c r="AZ144" s="185"/>
      <c r="BA144" s="155">
        <v>612461</v>
      </c>
      <c r="BB144" s="185"/>
      <c r="BC144" s="185"/>
      <c r="BD144" s="312">
        <f t="shared" si="2"/>
        <v>2909189</v>
      </c>
      <c r="BE144" s="117">
        <f>+Tabla2[[#This Row],[VALOR RECURSOS FDL]]+Tabla2[[#This Row],[ADICION]]+Tabla2[[#This Row],[ADICION Nº 2  O -SALDO SIN EJECUTAR]]</f>
        <v>28173197</v>
      </c>
      <c r="BF144" s="185">
        <v>2296728</v>
      </c>
      <c r="BG144" s="185"/>
      <c r="BH144" s="185"/>
      <c r="BI144" s="213"/>
      <c r="BJ144" s="185"/>
      <c r="BK144" s="185"/>
      <c r="BL144" s="215" t="s">
        <v>942</v>
      </c>
      <c r="BM144" s="187"/>
      <c r="BN144" s="217" t="s">
        <v>1048</v>
      </c>
    </row>
    <row r="145" spans="1:66" s="16" customFormat="1" ht="30" hidden="1">
      <c r="A145" s="47">
        <v>2019</v>
      </c>
      <c r="B145" s="96">
        <v>30</v>
      </c>
      <c r="C145" s="99" t="s">
        <v>606</v>
      </c>
      <c r="D145" s="101" t="s">
        <v>607</v>
      </c>
      <c r="E145" s="281" t="s">
        <v>76</v>
      </c>
      <c r="F145" s="86" t="s">
        <v>620</v>
      </c>
      <c r="G145" s="24" t="s">
        <v>621</v>
      </c>
      <c r="H145" s="17">
        <v>52960567</v>
      </c>
      <c r="I145" s="116"/>
      <c r="J145" s="89"/>
      <c r="K145" s="19" t="s">
        <v>1049</v>
      </c>
      <c r="L145" s="86">
        <v>3108619180</v>
      </c>
      <c r="M145" s="18" t="s">
        <v>623</v>
      </c>
      <c r="N145" s="24"/>
      <c r="O145" s="90"/>
      <c r="P145" s="91"/>
      <c r="Q145" s="90"/>
      <c r="R145" s="90"/>
      <c r="S145" s="90"/>
      <c r="T145" s="18" t="s">
        <v>1050</v>
      </c>
      <c r="U145" s="130"/>
      <c r="V145" s="130"/>
      <c r="W145" s="130"/>
      <c r="X145" s="89"/>
      <c r="Y145" s="130" t="s">
        <v>1051</v>
      </c>
      <c r="Z145" s="100" t="s">
        <v>81</v>
      </c>
      <c r="AA145" s="89"/>
      <c r="AB145" s="138">
        <v>43490</v>
      </c>
      <c r="AC145" s="138">
        <v>43490</v>
      </c>
      <c r="AD145" s="100"/>
      <c r="AE145" s="86"/>
      <c r="AF145" s="100"/>
      <c r="AG145" s="100"/>
      <c r="AH145" s="138">
        <v>43809</v>
      </c>
      <c r="AI145" s="92"/>
      <c r="AJ145" s="100"/>
      <c r="AK145" s="100"/>
      <c r="AL145" s="92">
        <f>+Tabla2[[#This Row],[FECHA 
TERMINACION ACTA DE INICIO]]+98</f>
        <v>43907</v>
      </c>
      <c r="AM145" s="100">
        <v>203</v>
      </c>
      <c r="AN145" s="155">
        <v>59210294</v>
      </c>
      <c r="AO145" s="138"/>
      <c r="AP145" s="100">
        <v>208</v>
      </c>
      <c r="AQ145" s="155">
        <v>59210294</v>
      </c>
      <c r="AR145" s="138">
        <v>43490</v>
      </c>
      <c r="AS145" s="96" t="s">
        <v>870</v>
      </c>
      <c r="AT145" s="96" t="s">
        <v>84</v>
      </c>
      <c r="AU145" s="86" t="s">
        <v>85</v>
      </c>
      <c r="AV145" s="155">
        <v>58299362</v>
      </c>
      <c r="AW145" s="155"/>
      <c r="AX145" s="155"/>
      <c r="AY145" s="89"/>
      <c r="AZ145" s="89"/>
      <c r="BA145" s="155"/>
      <c r="BB145" s="89"/>
      <c r="BC145" s="89"/>
      <c r="BD145" s="313">
        <f t="shared" si="2"/>
        <v>0</v>
      </c>
      <c r="BE145" s="117">
        <f>+Tabla2[[#This Row],[VALOR RECURSOS FDL]]+Tabla2[[#This Row],[ADICION]]+Tabla2[[#This Row],[ADICION Nº 2  O -SALDO SIN EJECUTAR]]</f>
        <v>58299362</v>
      </c>
      <c r="BF145" s="89" t="e">
        <v>#VALUE!</v>
      </c>
      <c r="BG145" s="89"/>
      <c r="BH145" s="89"/>
      <c r="BI145" s="213"/>
      <c r="BJ145" s="89"/>
      <c r="BK145" s="89"/>
      <c r="BL145" s="214" t="s">
        <v>1052</v>
      </c>
      <c r="BM145" s="91"/>
      <c r="BN145" s="216"/>
    </row>
    <row r="146" spans="1:66" s="16" customFormat="1" ht="30" hidden="1">
      <c r="A146" s="47">
        <v>2019</v>
      </c>
      <c r="B146" s="96">
        <v>31</v>
      </c>
      <c r="C146" s="99" t="s">
        <v>606</v>
      </c>
      <c r="D146" s="101" t="s">
        <v>607</v>
      </c>
      <c r="E146" s="284" t="s">
        <v>92</v>
      </c>
      <c r="F146" s="86" t="s">
        <v>388</v>
      </c>
      <c r="G146" s="24" t="s">
        <v>1053</v>
      </c>
      <c r="H146" s="17">
        <v>51899955</v>
      </c>
      <c r="I146" s="116"/>
      <c r="J146" s="89"/>
      <c r="K146" s="19" t="s">
        <v>1054</v>
      </c>
      <c r="L146" s="86">
        <v>4269800</v>
      </c>
      <c r="M146" s="18" t="s">
        <v>1055</v>
      </c>
      <c r="N146" s="24"/>
      <c r="O146" s="90"/>
      <c r="P146" s="91"/>
      <c r="Q146" s="90"/>
      <c r="R146" s="90"/>
      <c r="S146" s="90"/>
      <c r="T146" s="18" t="s">
        <v>1056</v>
      </c>
      <c r="U146" s="130"/>
      <c r="V146" s="130"/>
      <c r="W146" s="130"/>
      <c r="X146" s="89"/>
      <c r="Y146" s="130" t="s">
        <v>1057</v>
      </c>
      <c r="Z146" s="100">
        <v>11</v>
      </c>
      <c r="AA146" s="89"/>
      <c r="AB146" s="138">
        <v>43493</v>
      </c>
      <c r="AC146" s="138">
        <v>43493</v>
      </c>
      <c r="AD146" s="100"/>
      <c r="AE146" s="86" t="s">
        <v>540</v>
      </c>
      <c r="AF146" s="100"/>
      <c r="AG146" s="100"/>
      <c r="AH146" s="138">
        <v>43888</v>
      </c>
      <c r="AI146" s="92"/>
      <c r="AJ146" s="100"/>
      <c r="AK146" s="100"/>
      <c r="AL146" s="92">
        <f>+Tabla2[[#This Row],[FECHA 
TERMINACION ACTA DE INICIO]]+98</f>
        <v>43986</v>
      </c>
      <c r="AM146" s="100">
        <v>215</v>
      </c>
      <c r="AN146" s="155">
        <v>25264008</v>
      </c>
      <c r="AO146" s="138">
        <v>43487</v>
      </c>
      <c r="AP146" s="100">
        <v>209</v>
      </c>
      <c r="AQ146" s="155">
        <v>25264008</v>
      </c>
      <c r="AR146" s="138">
        <v>43490</v>
      </c>
      <c r="AS146" s="96" t="s">
        <v>870</v>
      </c>
      <c r="AT146" s="96" t="s">
        <v>84</v>
      </c>
      <c r="AU146" s="86" t="s">
        <v>85</v>
      </c>
      <c r="AV146" s="155">
        <v>25264008</v>
      </c>
      <c r="AW146" s="155"/>
      <c r="AX146" s="155">
        <v>4593456</v>
      </c>
      <c r="AY146" s="89"/>
      <c r="AZ146" s="89"/>
      <c r="BA146" s="155"/>
      <c r="BB146" s="89"/>
      <c r="BC146" s="89"/>
      <c r="BD146" s="313">
        <f t="shared" si="2"/>
        <v>4593456</v>
      </c>
      <c r="BE146" s="117">
        <f>+Tabla2[[#This Row],[VALOR RECURSOS FDL]]+Tabla2[[#This Row],[ADICION]]+Tabla2[[#This Row],[ADICION Nº 2  O -SALDO SIN EJECUTAR]]</f>
        <v>29857464</v>
      </c>
      <c r="BF146" s="89">
        <v>2296728</v>
      </c>
      <c r="BG146" s="89"/>
      <c r="BH146" s="89"/>
      <c r="BI146" s="213"/>
      <c r="BJ146" s="89"/>
      <c r="BK146" s="89"/>
      <c r="BL146" s="214" t="s">
        <v>942</v>
      </c>
      <c r="BM146" s="91"/>
      <c r="BN146" s="216"/>
    </row>
    <row r="147" spans="1:66" s="189" customFormat="1" hidden="1">
      <c r="A147" s="47">
        <v>2019</v>
      </c>
      <c r="B147" s="96">
        <v>32</v>
      </c>
      <c r="C147" s="19" t="s">
        <v>606</v>
      </c>
      <c r="D147" s="101" t="s">
        <v>607</v>
      </c>
      <c r="E147" s="281" t="s">
        <v>76</v>
      </c>
      <c r="F147" s="86" t="s">
        <v>394</v>
      </c>
      <c r="G147" s="86" t="s">
        <v>395</v>
      </c>
      <c r="H147" s="85">
        <v>79814029</v>
      </c>
      <c r="I147" s="116"/>
      <c r="J147" s="185"/>
      <c r="K147" s="19" t="s">
        <v>1058</v>
      </c>
      <c r="L147" s="86">
        <v>3102951326</v>
      </c>
      <c r="M147" s="18" t="s">
        <v>1059</v>
      </c>
      <c r="N147" s="86"/>
      <c r="O147" s="186"/>
      <c r="P147" s="187"/>
      <c r="Q147" s="186"/>
      <c r="R147" s="186"/>
      <c r="S147" s="186"/>
      <c r="T147" s="18" t="s">
        <v>1060</v>
      </c>
      <c r="U147" s="130"/>
      <c r="V147" s="130"/>
      <c r="W147" s="130"/>
      <c r="X147" s="185"/>
      <c r="Y147" s="130" t="s">
        <v>1061</v>
      </c>
      <c r="Z147" s="96">
        <v>11</v>
      </c>
      <c r="AA147" s="185"/>
      <c r="AB147" s="138">
        <v>43490</v>
      </c>
      <c r="AC147" s="138">
        <v>43490</v>
      </c>
      <c r="AD147" s="96"/>
      <c r="AE147" s="86" t="s">
        <v>1062</v>
      </c>
      <c r="AF147" s="96"/>
      <c r="AG147" s="96"/>
      <c r="AH147" s="138">
        <v>43861</v>
      </c>
      <c r="AI147" s="188"/>
      <c r="AJ147" s="96"/>
      <c r="AK147" s="96"/>
      <c r="AL147" s="188">
        <f>+Tabla2[[#This Row],[FECHA 
TERMINACION ACTA DE INICIO]]+98</f>
        <v>43959</v>
      </c>
      <c r="AM147" s="96">
        <v>204</v>
      </c>
      <c r="AN147" s="155">
        <v>59210294</v>
      </c>
      <c r="AO147" s="138"/>
      <c r="AP147" s="96">
        <v>211</v>
      </c>
      <c r="AQ147" s="155">
        <v>59210294</v>
      </c>
      <c r="AR147" s="138">
        <v>43490</v>
      </c>
      <c r="AS147" s="96" t="s">
        <v>870</v>
      </c>
      <c r="AT147" s="96" t="s">
        <v>84</v>
      </c>
      <c r="AU147" s="86" t="s">
        <v>85</v>
      </c>
      <c r="AV147" s="155">
        <v>59210294</v>
      </c>
      <c r="AW147" s="155"/>
      <c r="AX147" s="155">
        <v>6638729</v>
      </c>
      <c r="AY147" s="185"/>
      <c r="AZ147" s="185"/>
      <c r="BA147" s="155"/>
      <c r="BB147" s="185"/>
      <c r="BC147" s="185"/>
      <c r="BD147" s="312">
        <f t="shared" si="2"/>
        <v>6638729</v>
      </c>
      <c r="BE147" s="117">
        <f>+Tabla2[[#This Row],[VALOR RECURSOS FDL]]+Tabla2[[#This Row],[ADICION]]+Tabla2[[#This Row],[ADICION Nº 2  O -SALDO SIN EJECUTAR]]</f>
        <v>65849023</v>
      </c>
      <c r="BF147" s="185">
        <v>5382754</v>
      </c>
      <c r="BG147" s="185"/>
      <c r="BH147" s="185"/>
      <c r="BI147" s="213"/>
      <c r="BJ147" s="185"/>
      <c r="BK147" s="185"/>
      <c r="BL147" s="215" t="s">
        <v>1063</v>
      </c>
      <c r="BM147" s="187"/>
      <c r="BN147" s="217"/>
    </row>
    <row r="148" spans="1:66" s="189" customFormat="1" hidden="1">
      <c r="A148" s="47">
        <v>2019</v>
      </c>
      <c r="B148" s="96">
        <v>33</v>
      </c>
      <c r="C148" s="19" t="s">
        <v>606</v>
      </c>
      <c r="D148" s="101" t="s">
        <v>607</v>
      </c>
      <c r="E148" s="284" t="s">
        <v>92</v>
      </c>
      <c r="F148" s="86" t="s">
        <v>347</v>
      </c>
      <c r="G148" s="86" t="s">
        <v>348</v>
      </c>
      <c r="H148" s="85">
        <v>79277986</v>
      </c>
      <c r="I148" s="116">
        <v>3</v>
      </c>
      <c r="J148" s="185"/>
      <c r="K148" s="19" t="s">
        <v>349</v>
      </c>
      <c r="L148" s="86">
        <v>4027923</v>
      </c>
      <c r="M148" s="18" t="s">
        <v>350</v>
      </c>
      <c r="N148" s="86" t="s">
        <v>351</v>
      </c>
      <c r="O148" s="186"/>
      <c r="P148" s="187"/>
      <c r="Q148" s="186"/>
      <c r="R148" s="186"/>
      <c r="S148" s="186"/>
      <c r="T148" s="18" t="s">
        <v>1064</v>
      </c>
      <c r="U148" s="130"/>
      <c r="V148" s="130"/>
      <c r="W148" s="130"/>
      <c r="X148" s="185"/>
      <c r="Y148" s="130" t="s">
        <v>1065</v>
      </c>
      <c r="Z148" s="96">
        <v>11</v>
      </c>
      <c r="AA148" s="185"/>
      <c r="AB148" s="138">
        <v>43493</v>
      </c>
      <c r="AC148" s="138">
        <v>43493</v>
      </c>
      <c r="AD148" s="96"/>
      <c r="AE148" s="86" t="s">
        <v>642</v>
      </c>
      <c r="AF148" s="96"/>
      <c r="AG148" s="96"/>
      <c r="AH148" s="138">
        <v>43857</v>
      </c>
      <c r="AI148" s="188"/>
      <c r="AJ148" s="96"/>
      <c r="AK148" s="96"/>
      <c r="AL148" s="188">
        <f>+Tabla2[[#This Row],[FECHA 
TERMINACION ACTA DE INICIO]]+98</f>
        <v>43955</v>
      </c>
      <c r="AM148" s="96">
        <v>223</v>
      </c>
      <c r="AN148" s="155">
        <v>34286868</v>
      </c>
      <c r="AO148" s="138">
        <v>43487</v>
      </c>
      <c r="AP148" s="96">
        <v>216</v>
      </c>
      <c r="AQ148" s="155">
        <v>34286868</v>
      </c>
      <c r="AR148" s="138">
        <v>43493</v>
      </c>
      <c r="AS148" s="96" t="s">
        <v>870</v>
      </c>
      <c r="AT148" s="96" t="s">
        <v>84</v>
      </c>
      <c r="AU148" s="86" t="s">
        <v>85</v>
      </c>
      <c r="AV148" s="155">
        <v>34286868</v>
      </c>
      <c r="AW148" s="155"/>
      <c r="AX148" s="155">
        <v>3116988</v>
      </c>
      <c r="AY148" s="185"/>
      <c r="AZ148" s="185"/>
      <c r="BA148" s="155"/>
      <c r="BB148" s="185"/>
      <c r="BC148" s="185"/>
      <c r="BD148" s="312">
        <f t="shared" si="2"/>
        <v>3116988</v>
      </c>
      <c r="BE148" s="117">
        <f>+Tabla2[[#This Row],[VALOR RECURSOS FDL]]+Tabla2[[#This Row],[ADICION]]+Tabla2[[#This Row],[ADICION Nº 2  O -SALDO SIN EJECUTAR]]</f>
        <v>37403856</v>
      </c>
      <c r="BF148" s="185">
        <v>3116988</v>
      </c>
      <c r="BG148" s="185"/>
      <c r="BH148" s="185"/>
      <c r="BI148" s="213"/>
      <c r="BJ148" s="185"/>
      <c r="BK148" s="185"/>
      <c r="BL148" s="215" t="s">
        <v>1066</v>
      </c>
      <c r="BM148" s="187"/>
      <c r="BN148" s="217"/>
    </row>
    <row r="149" spans="1:66" s="189" customFormat="1" hidden="1">
      <c r="A149" s="47">
        <v>2019</v>
      </c>
      <c r="B149" s="96">
        <v>34</v>
      </c>
      <c r="C149" s="19" t="s">
        <v>606</v>
      </c>
      <c r="D149" s="101" t="s">
        <v>607</v>
      </c>
      <c r="E149" s="281" t="s">
        <v>76</v>
      </c>
      <c r="F149" s="106" t="s">
        <v>172</v>
      </c>
      <c r="G149" s="86" t="s">
        <v>173</v>
      </c>
      <c r="H149" s="85">
        <v>19487206</v>
      </c>
      <c r="I149" s="116"/>
      <c r="J149" s="185"/>
      <c r="K149" s="19" t="s">
        <v>1067</v>
      </c>
      <c r="L149" s="86">
        <v>3175158388</v>
      </c>
      <c r="M149" s="18" t="s">
        <v>175</v>
      </c>
      <c r="N149" s="86"/>
      <c r="O149" s="186"/>
      <c r="P149" s="187"/>
      <c r="Q149" s="186"/>
      <c r="R149" s="186"/>
      <c r="S149" s="186"/>
      <c r="T149" s="18" t="s">
        <v>1068</v>
      </c>
      <c r="U149" s="130"/>
      <c r="V149" s="130"/>
      <c r="W149" s="130"/>
      <c r="X149" s="185"/>
      <c r="Y149" s="130" t="s">
        <v>1069</v>
      </c>
      <c r="Z149" s="96" t="s">
        <v>81</v>
      </c>
      <c r="AA149" s="185"/>
      <c r="AB149" s="138">
        <v>43493</v>
      </c>
      <c r="AC149" s="138">
        <v>43493</v>
      </c>
      <c r="AD149" s="96"/>
      <c r="AE149" s="86"/>
      <c r="AF149" s="96"/>
      <c r="AG149" s="96"/>
      <c r="AH149" s="138">
        <v>43826</v>
      </c>
      <c r="AI149" s="188"/>
      <c r="AJ149" s="96"/>
      <c r="AK149" s="96"/>
      <c r="AL149" s="188">
        <f>+Tabla2[[#This Row],[FECHA 
TERMINACION ACTA DE INICIO]]+98</f>
        <v>43924</v>
      </c>
      <c r="AM149" s="96">
        <v>231</v>
      </c>
      <c r="AN149" s="155">
        <v>55941732</v>
      </c>
      <c r="AO149" s="138">
        <v>43487</v>
      </c>
      <c r="AP149" s="96">
        <v>215</v>
      </c>
      <c r="AQ149" s="155">
        <v>55941732</v>
      </c>
      <c r="AR149" s="138">
        <v>43493</v>
      </c>
      <c r="AS149" s="96" t="s">
        <v>870</v>
      </c>
      <c r="AT149" s="96" t="s">
        <v>84</v>
      </c>
      <c r="AU149" s="86" t="s">
        <v>85</v>
      </c>
      <c r="AV149" s="155">
        <v>55941732</v>
      </c>
      <c r="AW149" s="155"/>
      <c r="AX149" s="155"/>
      <c r="AY149" s="185"/>
      <c r="AZ149" s="185"/>
      <c r="BA149" s="155"/>
      <c r="BB149" s="185"/>
      <c r="BC149" s="185"/>
      <c r="BD149" s="312">
        <f t="shared" si="2"/>
        <v>0</v>
      </c>
      <c r="BE149" s="117">
        <f>+Tabla2[[#This Row],[VALOR RECURSOS FDL]]+Tabla2[[#This Row],[ADICION]]+Tabla2[[#This Row],[ADICION Nº 2  O -SALDO SIN EJECUTAR]]</f>
        <v>55941732</v>
      </c>
      <c r="BF149" s="185" t="e">
        <v>#VALUE!</v>
      </c>
      <c r="BG149" s="185"/>
      <c r="BH149" s="185"/>
      <c r="BI149" s="213" t="s">
        <v>1070</v>
      </c>
      <c r="BJ149" s="185"/>
      <c r="BK149" s="185"/>
      <c r="BL149" s="215" t="s">
        <v>1071</v>
      </c>
      <c r="BM149" s="187"/>
      <c r="BN149" s="217"/>
    </row>
    <row r="150" spans="1:66" s="189" customFormat="1" hidden="1">
      <c r="A150" s="47">
        <v>2019</v>
      </c>
      <c r="B150" s="96">
        <v>35</v>
      </c>
      <c r="C150" s="19" t="s">
        <v>606</v>
      </c>
      <c r="D150" s="101" t="s">
        <v>607</v>
      </c>
      <c r="E150" s="284" t="s">
        <v>76</v>
      </c>
      <c r="F150" s="106" t="s">
        <v>1072</v>
      </c>
      <c r="G150" s="86" t="s">
        <v>297</v>
      </c>
      <c r="H150" s="85">
        <v>79507928</v>
      </c>
      <c r="I150" s="116">
        <v>4</v>
      </c>
      <c r="J150" s="185"/>
      <c r="K150" s="19" t="s">
        <v>298</v>
      </c>
      <c r="L150" s="86">
        <v>3123734714</v>
      </c>
      <c r="M150" s="18" t="s">
        <v>299</v>
      </c>
      <c r="N150" s="86" t="s">
        <v>300</v>
      </c>
      <c r="O150" s="186"/>
      <c r="P150" s="187"/>
      <c r="Q150" s="186"/>
      <c r="R150" s="186"/>
      <c r="S150" s="186"/>
      <c r="T150" s="18" t="s">
        <v>1073</v>
      </c>
      <c r="U150" s="130"/>
      <c r="V150" s="130"/>
      <c r="W150" s="130"/>
      <c r="X150" s="185"/>
      <c r="Y150" s="130" t="s">
        <v>1074</v>
      </c>
      <c r="Z150" s="96">
        <v>11</v>
      </c>
      <c r="AA150" s="185"/>
      <c r="AB150" s="138">
        <v>43493</v>
      </c>
      <c r="AC150" s="138">
        <v>43493</v>
      </c>
      <c r="AD150" s="96"/>
      <c r="AE150" s="86" t="s">
        <v>642</v>
      </c>
      <c r="AF150" s="96"/>
      <c r="AG150" s="96"/>
      <c r="AH150" s="138">
        <v>43857</v>
      </c>
      <c r="AI150" s="188"/>
      <c r="AJ150" s="96"/>
      <c r="AK150" s="96"/>
      <c r="AL150" s="188">
        <f>+Tabla2[[#This Row],[FECHA 
TERMINACION ACTA DE INICIO]]+98</f>
        <v>43955</v>
      </c>
      <c r="AM150" s="96">
        <v>232</v>
      </c>
      <c r="AN150" s="155">
        <v>55941732</v>
      </c>
      <c r="AO150" s="138">
        <v>43487</v>
      </c>
      <c r="AP150" s="96">
        <v>212</v>
      </c>
      <c r="AQ150" s="155">
        <v>55941732</v>
      </c>
      <c r="AR150" s="138">
        <v>43493</v>
      </c>
      <c r="AS150" s="96" t="s">
        <v>870</v>
      </c>
      <c r="AT150" s="96" t="s">
        <v>84</v>
      </c>
      <c r="AU150" s="86" t="s">
        <v>85</v>
      </c>
      <c r="AV150" s="155">
        <v>55941732</v>
      </c>
      <c r="AW150" s="155"/>
      <c r="AX150" s="155">
        <v>5085612</v>
      </c>
      <c r="AY150" s="185"/>
      <c r="AZ150" s="185"/>
      <c r="BA150" s="155"/>
      <c r="BB150" s="185"/>
      <c r="BC150" s="185"/>
      <c r="BD150" s="312">
        <f t="shared" si="2"/>
        <v>5085612</v>
      </c>
      <c r="BE150" s="117">
        <f>+Tabla2[[#This Row],[VALOR RECURSOS FDL]]+Tabla2[[#This Row],[ADICION]]+Tabla2[[#This Row],[ADICION Nº 2  O -SALDO SIN EJECUTAR]]</f>
        <v>61027344</v>
      </c>
      <c r="BF150" s="185">
        <v>5085612</v>
      </c>
      <c r="BG150" s="185"/>
      <c r="BH150" s="185"/>
      <c r="BI150" s="213" t="s">
        <v>1075</v>
      </c>
      <c r="BJ150" s="185"/>
      <c r="BK150" s="185"/>
      <c r="BL150" s="215" t="s">
        <v>1076</v>
      </c>
      <c r="BM150" s="187"/>
      <c r="BN150" s="217"/>
    </row>
    <row r="151" spans="1:66" s="189" customFormat="1" hidden="1">
      <c r="A151" s="47">
        <v>2019</v>
      </c>
      <c r="B151" s="96">
        <v>36</v>
      </c>
      <c r="C151" s="19" t="s">
        <v>606</v>
      </c>
      <c r="D151" s="101" t="s">
        <v>607</v>
      </c>
      <c r="E151" s="281" t="s">
        <v>92</v>
      </c>
      <c r="F151" s="106" t="s">
        <v>1077</v>
      </c>
      <c r="G151" s="86" t="s">
        <v>677</v>
      </c>
      <c r="H151" s="85">
        <v>80188460</v>
      </c>
      <c r="I151" s="116"/>
      <c r="J151" s="185"/>
      <c r="K151" s="19" t="s">
        <v>678</v>
      </c>
      <c r="L151" s="86">
        <v>3115440743</v>
      </c>
      <c r="M151" s="18" t="s">
        <v>679</v>
      </c>
      <c r="N151" s="86"/>
      <c r="O151" s="186"/>
      <c r="P151" s="187"/>
      <c r="Q151" s="186"/>
      <c r="R151" s="186"/>
      <c r="S151" s="186"/>
      <c r="T151" s="18" t="s">
        <v>1078</v>
      </c>
      <c r="U151" s="130"/>
      <c r="V151" s="130"/>
      <c r="W151" s="130"/>
      <c r="X151" s="185"/>
      <c r="Y151" s="130" t="s">
        <v>1079</v>
      </c>
      <c r="Z151" s="96" t="s">
        <v>81</v>
      </c>
      <c r="AA151" s="185"/>
      <c r="AB151" s="138">
        <v>43493</v>
      </c>
      <c r="AC151" s="138">
        <v>43493</v>
      </c>
      <c r="AD151" s="96"/>
      <c r="AE151" s="86"/>
      <c r="AF151" s="96"/>
      <c r="AG151" s="96"/>
      <c r="AH151" s="138">
        <v>43826</v>
      </c>
      <c r="AI151" s="188"/>
      <c r="AJ151" s="96"/>
      <c r="AK151" s="96"/>
      <c r="AL151" s="188">
        <f>+Tabla2[[#This Row],[FECHA 
TERMINACION ACTA DE INICIO]]+98</f>
        <v>43924</v>
      </c>
      <c r="AM151" s="96">
        <v>230</v>
      </c>
      <c r="AN151" s="155">
        <v>25264008</v>
      </c>
      <c r="AO151" s="138">
        <v>43487</v>
      </c>
      <c r="AP151" s="96">
        <v>213</v>
      </c>
      <c r="AQ151" s="155">
        <v>25264008</v>
      </c>
      <c r="AR151" s="138">
        <v>43493</v>
      </c>
      <c r="AS151" s="96" t="s">
        <v>870</v>
      </c>
      <c r="AT151" s="96" t="s">
        <v>84</v>
      </c>
      <c r="AU151" s="86" t="s">
        <v>85</v>
      </c>
      <c r="AV151" s="155">
        <v>25264008</v>
      </c>
      <c r="AW151" s="155"/>
      <c r="AX151" s="155"/>
      <c r="AY151" s="185"/>
      <c r="AZ151" s="185"/>
      <c r="BA151" s="155"/>
      <c r="BB151" s="185"/>
      <c r="BC151" s="185"/>
      <c r="BD151" s="312">
        <f t="shared" si="2"/>
        <v>0</v>
      </c>
      <c r="BE151" s="117">
        <f>+Tabla2[[#This Row],[VALOR RECURSOS FDL]]+Tabla2[[#This Row],[ADICION]]+Tabla2[[#This Row],[ADICION Nº 2  O -SALDO SIN EJECUTAR]]</f>
        <v>25264008</v>
      </c>
      <c r="BF151" s="185" t="e">
        <v>#VALUE!</v>
      </c>
      <c r="BG151" s="185"/>
      <c r="BH151" s="185"/>
      <c r="BI151" s="213" t="s">
        <v>1080</v>
      </c>
      <c r="BJ151" s="185"/>
      <c r="BK151" s="185"/>
      <c r="BL151" s="215" t="s">
        <v>1081</v>
      </c>
      <c r="BM151" s="187"/>
      <c r="BN151" s="217"/>
    </row>
    <row r="152" spans="1:66" s="189" customFormat="1" hidden="1">
      <c r="A152" s="47">
        <v>2019</v>
      </c>
      <c r="B152" s="96">
        <v>37</v>
      </c>
      <c r="C152" s="19" t="s">
        <v>606</v>
      </c>
      <c r="D152" s="101" t="s">
        <v>607</v>
      </c>
      <c r="E152" s="284" t="s">
        <v>76</v>
      </c>
      <c r="F152" s="86" t="s">
        <v>283</v>
      </c>
      <c r="G152" s="86" t="s">
        <v>1082</v>
      </c>
      <c r="H152" s="85">
        <v>52790286</v>
      </c>
      <c r="I152" s="116"/>
      <c r="J152" s="185"/>
      <c r="K152" s="19" t="s">
        <v>1083</v>
      </c>
      <c r="L152" s="86">
        <v>3108609750</v>
      </c>
      <c r="M152" s="18" t="s">
        <v>1084</v>
      </c>
      <c r="N152" s="86"/>
      <c r="O152" s="186"/>
      <c r="P152" s="187"/>
      <c r="Q152" s="186"/>
      <c r="R152" s="186"/>
      <c r="S152" s="186"/>
      <c r="T152" s="18" t="s">
        <v>1085</v>
      </c>
      <c r="U152" s="130"/>
      <c r="V152" s="130"/>
      <c r="W152" s="130"/>
      <c r="X152" s="185"/>
      <c r="Y152" s="130" t="s">
        <v>1086</v>
      </c>
      <c r="Z152" s="96">
        <v>11</v>
      </c>
      <c r="AA152" s="185"/>
      <c r="AB152" s="138">
        <v>43493</v>
      </c>
      <c r="AC152" s="138">
        <v>43493</v>
      </c>
      <c r="AD152" s="96"/>
      <c r="AE152" s="86" t="s">
        <v>642</v>
      </c>
      <c r="AF152" s="96"/>
      <c r="AG152" s="96"/>
      <c r="AH152" s="138">
        <v>43857</v>
      </c>
      <c r="AI152" s="188"/>
      <c r="AJ152" s="96"/>
      <c r="AK152" s="96"/>
      <c r="AL152" s="188">
        <f>+Tabla2[[#This Row],[FECHA 
TERMINACION ACTA DE INICIO]]+98</f>
        <v>43955</v>
      </c>
      <c r="AM152" s="96">
        <v>202</v>
      </c>
      <c r="AN152" s="155">
        <v>59210294</v>
      </c>
      <c r="AO152" s="138"/>
      <c r="AP152" s="96">
        <v>214</v>
      </c>
      <c r="AQ152" s="155">
        <v>59210294</v>
      </c>
      <c r="AR152" s="138">
        <v>43493</v>
      </c>
      <c r="AS152" s="96" t="s">
        <v>870</v>
      </c>
      <c r="AT152" s="96" t="s">
        <v>84</v>
      </c>
      <c r="AU152" s="86" t="s">
        <v>85</v>
      </c>
      <c r="AV152" s="155">
        <v>58299362</v>
      </c>
      <c r="AW152" s="155"/>
      <c r="AX152" s="155">
        <v>5299942</v>
      </c>
      <c r="AY152" s="185"/>
      <c r="AZ152" s="185"/>
      <c r="BA152" s="155"/>
      <c r="BB152" s="185"/>
      <c r="BC152" s="185"/>
      <c r="BD152" s="312">
        <f t="shared" si="2"/>
        <v>5299942</v>
      </c>
      <c r="BE152" s="117">
        <f>+Tabla2[[#This Row],[VALOR RECURSOS FDL]]+Tabla2[[#This Row],[ADICION]]+Tabla2[[#This Row],[ADICION Nº 2  O -SALDO SIN EJECUTAR]]</f>
        <v>63599304</v>
      </c>
      <c r="BF152" s="185">
        <v>5299942</v>
      </c>
      <c r="BG152" s="185"/>
      <c r="BH152" s="185"/>
      <c r="BI152" s="213"/>
      <c r="BJ152" s="185"/>
      <c r="BK152" s="185"/>
      <c r="BL152" s="215" t="s">
        <v>1087</v>
      </c>
      <c r="BM152" s="187"/>
      <c r="BN152" s="217"/>
    </row>
    <row r="153" spans="1:66" s="189" customFormat="1" hidden="1">
      <c r="A153" s="47">
        <v>2019</v>
      </c>
      <c r="B153" s="96">
        <v>38</v>
      </c>
      <c r="C153" s="19" t="s">
        <v>606</v>
      </c>
      <c r="D153" s="101" t="s">
        <v>607</v>
      </c>
      <c r="E153" s="281" t="s">
        <v>76</v>
      </c>
      <c r="F153" s="86" t="s">
        <v>1088</v>
      </c>
      <c r="G153" s="86" t="s">
        <v>1089</v>
      </c>
      <c r="H153" s="85">
        <v>36306305</v>
      </c>
      <c r="I153" s="116"/>
      <c r="J153" s="185"/>
      <c r="K153" s="19" t="s">
        <v>1090</v>
      </c>
      <c r="L153" s="86">
        <v>3107779903</v>
      </c>
      <c r="M153" s="18" t="s">
        <v>134</v>
      </c>
      <c r="N153" s="86"/>
      <c r="O153" s="186"/>
      <c r="P153" s="187"/>
      <c r="Q153" s="186"/>
      <c r="R153" s="186"/>
      <c r="S153" s="186"/>
      <c r="T153" s="18" t="s">
        <v>1091</v>
      </c>
      <c r="U153" s="130"/>
      <c r="V153" s="130"/>
      <c r="W153" s="130"/>
      <c r="X153" s="185"/>
      <c r="Y153" s="130" t="s">
        <v>1092</v>
      </c>
      <c r="Z153" s="96">
        <v>11</v>
      </c>
      <c r="AA153" s="185"/>
      <c r="AB153" s="138">
        <v>43493</v>
      </c>
      <c r="AC153" s="138">
        <v>43494</v>
      </c>
      <c r="AD153" s="96"/>
      <c r="AE153" s="86" t="s">
        <v>1093</v>
      </c>
      <c r="AF153" s="96"/>
      <c r="AG153" s="96"/>
      <c r="AH153" s="138">
        <v>43841</v>
      </c>
      <c r="AI153" s="188"/>
      <c r="AJ153" s="96"/>
      <c r="AK153" s="96"/>
      <c r="AL153" s="188">
        <f>+Tabla2[[#This Row],[FECHA 
TERMINACION ACTA DE INICIO]]+98</f>
        <v>43939</v>
      </c>
      <c r="AM153" s="96">
        <v>177</v>
      </c>
      <c r="AN153" s="155">
        <v>88424028</v>
      </c>
      <c r="AO153" s="138"/>
      <c r="AP153" s="96">
        <v>217</v>
      </c>
      <c r="AQ153" s="155">
        <v>88424028</v>
      </c>
      <c r="AR153" s="138">
        <v>43494</v>
      </c>
      <c r="AS153" s="96" t="s">
        <v>870</v>
      </c>
      <c r="AT153" s="96" t="s">
        <v>84</v>
      </c>
      <c r="AU153" s="86" t="s">
        <v>85</v>
      </c>
      <c r="AV153" s="155">
        <v>88424028</v>
      </c>
      <c r="AW153" s="155"/>
      <c r="AX153" s="155">
        <v>3632668</v>
      </c>
      <c r="AY153" s="185"/>
      <c r="AZ153" s="185"/>
      <c r="BA153" s="155"/>
      <c r="BB153" s="185"/>
      <c r="BC153" s="185"/>
      <c r="BD153" s="312">
        <f t="shared" si="2"/>
        <v>3632668</v>
      </c>
      <c r="BE153" s="117">
        <f>+Tabla2[[#This Row],[VALOR RECURSOS FDL]]+Tabla2[[#This Row],[ADICION]]+Tabla2[[#This Row],[ADICION Nº 2  O -SALDO SIN EJECUTAR]]</f>
        <v>92056696</v>
      </c>
      <c r="BF153" s="185">
        <v>8038548</v>
      </c>
      <c r="BG153" s="185"/>
      <c r="BH153" s="185"/>
      <c r="BI153" s="213"/>
      <c r="BJ153" s="185"/>
      <c r="BK153" s="185"/>
      <c r="BL153" s="215" t="s">
        <v>1094</v>
      </c>
      <c r="BM153" s="187"/>
      <c r="BN153" s="217"/>
    </row>
    <row r="154" spans="1:66" s="189" customFormat="1" hidden="1">
      <c r="A154" s="47">
        <v>2019</v>
      </c>
      <c r="B154" s="96">
        <v>39</v>
      </c>
      <c r="C154" s="19" t="s">
        <v>606</v>
      </c>
      <c r="D154" s="101" t="s">
        <v>607</v>
      </c>
      <c r="E154" s="284" t="s">
        <v>92</v>
      </c>
      <c r="F154" s="86" t="s">
        <v>418</v>
      </c>
      <c r="G154" s="86" t="s">
        <v>419</v>
      </c>
      <c r="H154" s="85">
        <v>51879946</v>
      </c>
      <c r="I154" s="116"/>
      <c r="J154" s="185"/>
      <c r="K154" s="19" t="s">
        <v>1095</v>
      </c>
      <c r="L154" s="86">
        <v>2430818</v>
      </c>
      <c r="M154" s="18" t="s">
        <v>421</v>
      </c>
      <c r="N154" s="86"/>
      <c r="O154" s="186"/>
      <c r="P154" s="187"/>
      <c r="Q154" s="186"/>
      <c r="R154" s="186"/>
      <c r="S154" s="186"/>
      <c r="T154" s="18" t="s">
        <v>1096</v>
      </c>
      <c r="U154" s="130"/>
      <c r="V154" s="130"/>
      <c r="W154" s="130"/>
      <c r="X154" s="185"/>
      <c r="Y154" s="130" t="s">
        <v>1097</v>
      </c>
      <c r="Z154" s="96">
        <v>11</v>
      </c>
      <c r="AA154" s="185"/>
      <c r="AB154" s="138">
        <v>43494</v>
      </c>
      <c r="AC154" s="138">
        <v>43494</v>
      </c>
      <c r="AD154" s="96"/>
      <c r="AE154" s="86" t="s">
        <v>642</v>
      </c>
      <c r="AF154" s="96"/>
      <c r="AG154" s="96"/>
      <c r="AH154" s="138">
        <v>43858</v>
      </c>
      <c r="AI154" s="188"/>
      <c r="AJ154" s="96"/>
      <c r="AK154" s="96"/>
      <c r="AL154" s="188">
        <f>+Tabla2[[#This Row],[FECHA 
TERMINACION ACTA DE INICIO]]+98</f>
        <v>43956</v>
      </c>
      <c r="AM154" s="96">
        <v>213</v>
      </c>
      <c r="AN154" s="155">
        <v>25264008</v>
      </c>
      <c r="AO154" s="138">
        <v>43487</v>
      </c>
      <c r="AP154" s="96">
        <v>218</v>
      </c>
      <c r="AQ154" s="155">
        <v>25264008</v>
      </c>
      <c r="AR154" s="138">
        <v>43494</v>
      </c>
      <c r="AS154" s="96" t="s">
        <v>870</v>
      </c>
      <c r="AT154" s="96" t="s">
        <v>84</v>
      </c>
      <c r="AU154" s="86" t="s">
        <v>85</v>
      </c>
      <c r="AV154" s="155">
        <v>25264008</v>
      </c>
      <c r="AW154" s="155"/>
      <c r="AX154" s="155">
        <v>2296728</v>
      </c>
      <c r="AY154" s="185"/>
      <c r="AZ154" s="185"/>
      <c r="BA154" s="155"/>
      <c r="BB154" s="185"/>
      <c r="BC154" s="185"/>
      <c r="BD154" s="312">
        <f t="shared" si="2"/>
        <v>2296728</v>
      </c>
      <c r="BE154" s="117">
        <f>+Tabla2[[#This Row],[VALOR RECURSOS FDL]]+Tabla2[[#This Row],[ADICION]]+Tabla2[[#This Row],[ADICION Nº 2  O -SALDO SIN EJECUTAR]]</f>
        <v>27560736</v>
      </c>
      <c r="BF154" s="185">
        <v>2296728</v>
      </c>
      <c r="BG154" s="185"/>
      <c r="BH154" s="185"/>
      <c r="BI154" s="213"/>
      <c r="BJ154" s="185"/>
      <c r="BK154" s="185"/>
      <c r="BL154" s="215" t="s">
        <v>942</v>
      </c>
      <c r="BM154" s="187"/>
      <c r="BN154" s="217"/>
    </row>
    <row r="155" spans="1:66" s="189" customFormat="1" hidden="1">
      <c r="A155" s="47">
        <v>2019</v>
      </c>
      <c r="B155" s="96">
        <v>40</v>
      </c>
      <c r="C155" s="19" t="s">
        <v>606</v>
      </c>
      <c r="D155" s="101" t="s">
        <v>607</v>
      </c>
      <c r="E155" s="281" t="s">
        <v>92</v>
      </c>
      <c r="F155" s="86" t="s">
        <v>1098</v>
      </c>
      <c r="G155" s="86" t="s">
        <v>166</v>
      </c>
      <c r="H155" s="85">
        <v>41560087</v>
      </c>
      <c r="I155" s="116"/>
      <c r="J155" s="185"/>
      <c r="K155" s="19" t="s">
        <v>1099</v>
      </c>
      <c r="L155" s="86">
        <v>3133326828</v>
      </c>
      <c r="M155" s="18" t="s">
        <v>168</v>
      </c>
      <c r="N155" s="86"/>
      <c r="O155" s="186"/>
      <c r="P155" s="187"/>
      <c r="Q155" s="186"/>
      <c r="R155" s="186"/>
      <c r="S155" s="186"/>
      <c r="T155" s="18" t="s">
        <v>1100</v>
      </c>
      <c r="U155" s="130"/>
      <c r="V155" s="130"/>
      <c r="W155" s="130"/>
      <c r="X155" s="185"/>
      <c r="Y155" s="130" t="s">
        <v>1101</v>
      </c>
      <c r="Z155" s="96" t="s">
        <v>81</v>
      </c>
      <c r="AA155" s="185"/>
      <c r="AB155" s="138">
        <v>43494</v>
      </c>
      <c r="AC155" s="138">
        <v>43495</v>
      </c>
      <c r="AD155" s="96"/>
      <c r="AE155" s="86"/>
      <c r="AF155" s="96"/>
      <c r="AG155" s="96"/>
      <c r="AH155" s="138">
        <v>43828</v>
      </c>
      <c r="AI155" s="188"/>
      <c r="AJ155" s="96"/>
      <c r="AK155" s="96"/>
      <c r="AL155" s="188">
        <f>+Tabla2[[#This Row],[FECHA 
TERMINACION ACTA DE INICIO]]+98</f>
        <v>43926</v>
      </c>
      <c r="AM155" s="96">
        <v>222</v>
      </c>
      <c r="AN155" s="155">
        <v>29775438</v>
      </c>
      <c r="AO155" s="138"/>
      <c r="AP155" s="96">
        <v>220</v>
      </c>
      <c r="AQ155" s="155">
        <v>29775438</v>
      </c>
      <c r="AR155" s="138">
        <v>43494</v>
      </c>
      <c r="AS155" s="96" t="s">
        <v>870</v>
      </c>
      <c r="AT155" s="96" t="s">
        <v>84</v>
      </c>
      <c r="AU155" s="86" t="s">
        <v>85</v>
      </c>
      <c r="AV155" s="155">
        <v>29775438</v>
      </c>
      <c r="AW155" s="155"/>
      <c r="AX155" s="155"/>
      <c r="AY155" s="185"/>
      <c r="AZ155" s="185"/>
      <c r="BA155" s="155"/>
      <c r="BB155" s="185"/>
      <c r="BC155" s="185"/>
      <c r="BD155" s="312">
        <f t="shared" si="2"/>
        <v>0</v>
      </c>
      <c r="BE155" s="117">
        <f>+Tabla2[[#This Row],[VALOR RECURSOS FDL]]+Tabla2[[#This Row],[ADICION]]+Tabla2[[#This Row],[ADICION Nº 2  O -SALDO SIN EJECUTAR]]</f>
        <v>29775438</v>
      </c>
      <c r="BF155" s="185" t="e">
        <v>#VALUE!</v>
      </c>
      <c r="BG155" s="185"/>
      <c r="BH155" s="185"/>
      <c r="BI155" s="213"/>
      <c r="BJ155" s="185"/>
      <c r="BK155" s="185"/>
      <c r="BL155" s="215" t="s">
        <v>1102</v>
      </c>
      <c r="BM155" s="187"/>
      <c r="BN155" s="217"/>
    </row>
    <row r="156" spans="1:66" s="189" customFormat="1" hidden="1">
      <c r="A156" s="47">
        <v>2019</v>
      </c>
      <c r="B156" s="96">
        <v>41</v>
      </c>
      <c r="C156" s="19" t="s">
        <v>606</v>
      </c>
      <c r="D156" s="101" t="s">
        <v>607</v>
      </c>
      <c r="E156" s="284" t="s">
        <v>76</v>
      </c>
      <c r="F156" s="86" t="s">
        <v>1103</v>
      </c>
      <c r="G156" s="86" t="s">
        <v>671</v>
      </c>
      <c r="H156" s="85">
        <v>1019063286</v>
      </c>
      <c r="I156" s="116"/>
      <c r="J156" s="185"/>
      <c r="K156" s="19" t="s">
        <v>1104</v>
      </c>
      <c r="L156" s="86">
        <v>2433209</v>
      </c>
      <c r="M156" s="18" t="s">
        <v>673</v>
      </c>
      <c r="N156" s="86"/>
      <c r="O156" s="186"/>
      <c r="P156" s="187"/>
      <c r="Q156" s="186"/>
      <c r="R156" s="186"/>
      <c r="S156" s="186"/>
      <c r="T156" s="18" t="s">
        <v>1105</v>
      </c>
      <c r="U156" s="130"/>
      <c r="V156" s="130"/>
      <c r="W156" s="130"/>
      <c r="X156" s="185"/>
      <c r="Y156" s="130" t="s">
        <v>1106</v>
      </c>
      <c r="Z156" s="96" t="s">
        <v>81</v>
      </c>
      <c r="AA156" s="185"/>
      <c r="AB156" s="138">
        <v>43495</v>
      </c>
      <c r="AC156" s="138">
        <v>43495</v>
      </c>
      <c r="AD156" s="96"/>
      <c r="AE156" s="86"/>
      <c r="AF156" s="96"/>
      <c r="AG156" s="96"/>
      <c r="AH156" s="138">
        <v>43828</v>
      </c>
      <c r="AI156" s="188"/>
      <c r="AJ156" s="96"/>
      <c r="AK156" s="96"/>
      <c r="AL156" s="188">
        <f>+Tabla2[[#This Row],[FECHA 
TERMINACION ACTA DE INICIO]]+98</f>
        <v>43926</v>
      </c>
      <c r="AM156" s="96">
        <v>205</v>
      </c>
      <c r="AN156" s="155">
        <v>50101018</v>
      </c>
      <c r="AO156" s="138">
        <v>43487</v>
      </c>
      <c r="AP156" s="96">
        <v>225</v>
      </c>
      <c r="AQ156" s="155">
        <v>50101018</v>
      </c>
      <c r="AR156" s="138">
        <v>43495</v>
      </c>
      <c r="AS156" s="96" t="s">
        <v>870</v>
      </c>
      <c r="AT156" s="96" t="s">
        <v>84</v>
      </c>
      <c r="AU156" s="86" t="s">
        <v>85</v>
      </c>
      <c r="AV156" s="155">
        <v>49190086</v>
      </c>
      <c r="AW156" s="155"/>
      <c r="AX156" s="155"/>
      <c r="AY156" s="185"/>
      <c r="AZ156" s="185"/>
      <c r="BA156" s="155"/>
      <c r="BB156" s="185"/>
      <c r="BC156" s="185"/>
      <c r="BD156" s="312">
        <f t="shared" si="2"/>
        <v>0</v>
      </c>
      <c r="BE156" s="117">
        <f>+Tabla2[[#This Row],[VALOR RECURSOS FDL]]+Tabla2[[#This Row],[ADICION]]+Tabla2[[#This Row],[ADICION Nº 2  O -SALDO SIN EJECUTAR]]</f>
        <v>49190086</v>
      </c>
      <c r="BF156" s="185" t="e">
        <v>#VALUE!</v>
      </c>
      <c r="BG156" s="185"/>
      <c r="BH156" s="185"/>
      <c r="BI156" s="213"/>
      <c r="BJ156" s="185"/>
      <c r="BK156" s="185"/>
      <c r="BL156" s="215" t="s">
        <v>1107</v>
      </c>
      <c r="BM156" s="187"/>
      <c r="BN156" s="217"/>
    </row>
    <row r="157" spans="1:66" s="189" customFormat="1" hidden="1">
      <c r="A157" s="47">
        <v>2019</v>
      </c>
      <c r="B157" s="96">
        <v>42</v>
      </c>
      <c r="C157" s="19" t="s">
        <v>606</v>
      </c>
      <c r="D157" s="101" t="s">
        <v>607</v>
      </c>
      <c r="E157" s="281" t="s">
        <v>76</v>
      </c>
      <c r="F157" s="106" t="s">
        <v>151</v>
      </c>
      <c r="G157" s="86" t="s">
        <v>152</v>
      </c>
      <c r="H157" s="85">
        <v>51875915</v>
      </c>
      <c r="I157" s="86">
        <v>4</v>
      </c>
      <c r="J157" s="40" t="s">
        <v>153</v>
      </c>
      <c r="K157" s="19" t="s">
        <v>1108</v>
      </c>
      <c r="L157" s="86">
        <v>3124481930</v>
      </c>
      <c r="M157" s="18" t="s">
        <v>1109</v>
      </c>
      <c r="N157" s="109" t="s">
        <v>152</v>
      </c>
      <c r="O157" s="27" t="s">
        <v>156</v>
      </c>
      <c r="P157" s="187"/>
      <c r="Q157" s="186"/>
      <c r="R157" s="186"/>
      <c r="S157" s="186"/>
      <c r="T157" s="18" t="s">
        <v>1110</v>
      </c>
      <c r="U157" s="130"/>
      <c r="V157" s="130"/>
      <c r="W157" s="130"/>
      <c r="X157" s="185"/>
      <c r="Y157" s="130" t="s">
        <v>1111</v>
      </c>
      <c r="Z157" s="96">
        <v>11</v>
      </c>
      <c r="AA157" s="185"/>
      <c r="AB157" s="138">
        <v>43494</v>
      </c>
      <c r="AC157" s="138">
        <v>43495</v>
      </c>
      <c r="AD157" s="96"/>
      <c r="AE157" s="86" t="s">
        <v>540</v>
      </c>
      <c r="AF157" s="96" t="s">
        <v>715</v>
      </c>
      <c r="AG157" s="96"/>
      <c r="AH157" s="138">
        <v>43980</v>
      </c>
      <c r="AI157" s="188"/>
      <c r="AJ157" s="96"/>
      <c r="AK157" s="96"/>
      <c r="AL157" s="188">
        <f>+Tabla2[[#This Row],[FECHA 
TERMINACION ACTA DE INICIO]]+98</f>
        <v>44078</v>
      </c>
      <c r="AM157" s="96">
        <v>236</v>
      </c>
      <c r="AN157" s="155">
        <v>53173780</v>
      </c>
      <c r="AO157" s="138"/>
      <c r="AP157" s="96">
        <v>222</v>
      </c>
      <c r="AQ157" s="155">
        <v>53173780</v>
      </c>
      <c r="AR157" s="138">
        <v>43494</v>
      </c>
      <c r="AS157" s="96" t="s">
        <v>870</v>
      </c>
      <c r="AT157" s="96" t="s">
        <v>84</v>
      </c>
      <c r="AU157" s="86" t="s">
        <v>85</v>
      </c>
      <c r="AV157" s="155">
        <v>53173780</v>
      </c>
      <c r="AW157" s="155"/>
      <c r="AX157" s="155">
        <v>9667960</v>
      </c>
      <c r="AY157" s="185"/>
      <c r="AZ157" s="185"/>
      <c r="BA157" s="155">
        <v>14501880</v>
      </c>
      <c r="BB157" s="185"/>
      <c r="BC157" s="185"/>
      <c r="BD157" s="312">
        <f t="shared" si="2"/>
        <v>24169840</v>
      </c>
      <c r="BE157" s="117">
        <f>+Tabla2[[#This Row],[VALOR RECURSOS FDL]]+Tabla2[[#This Row],[ADICION]]+Tabla2[[#This Row],[ADICION Nº 2  O -SALDO SIN EJECUTAR]]</f>
        <v>77343620</v>
      </c>
      <c r="BF157" s="185">
        <v>4833980</v>
      </c>
      <c r="BG157" s="185"/>
      <c r="BH157" s="185"/>
      <c r="BI157" s="213" t="s">
        <v>1112</v>
      </c>
      <c r="BJ157" s="185"/>
      <c r="BK157" s="185"/>
      <c r="BL157" s="215" t="s">
        <v>1113</v>
      </c>
      <c r="BM157" s="187"/>
      <c r="BN157" s="217"/>
    </row>
    <row r="158" spans="1:66" s="189" customFormat="1" hidden="1">
      <c r="A158" s="47">
        <v>2019</v>
      </c>
      <c r="B158" s="96">
        <v>43</v>
      </c>
      <c r="C158" s="19" t="s">
        <v>606</v>
      </c>
      <c r="D158" s="101" t="s">
        <v>607</v>
      </c>
      <c r="E158" s="284" t="s">
        <v>76</v>
      </c>
      <c r="F158" s="106" t="s">
        <v>1114</v>
      </c>
      <c r="G158" s="86" t="s">
        <v>685</v>
      </c>
      <c r="H158" s="85">
        <v>52731958</v>
      </c>
      <c r="I158" s="116"/>
      <c r="J158" s="185"/>
      <c r="K158" s="19" t="s">
        <v>1115</v>
      </c>
      <c r="L158" s="86">
        <v>3821640</v>
      </c>
      <c r="M158" s="18" t="s">
        <v>687</v>
      </c>
      <c r="N158" s="86"/>
      <c r="O158" s="186"/>
      <c r="P158" s="187"/>
      <c r="Q158" s="186"/>
      <c r="R158" s="186"/>
      <c r="S158" s="186"/>
      <c r="T158" s="18" t="s">
        <v>1116</v>
      </c>
      <c r="U158" s="130"/>
      <c r="V158" s="130"/>
      <c r="W158" s="130"/>
      <c r="X158" s="185"/>
      <c r="Y158" s="130" t="s">
        <v>1117</v>
      </c>
      <c r="Z158" s="96">
        <v>11</v>
      </c>
      <c r="AA158" s="185"/>
      <c r="AB158" s="138">
        <v>43494</v>
      </c>
      <c r="AC158" s="138">
        <v>43494</v>
      </c>
      <c r="AD158" s="96"/>
      <c r="AE158" s="86" t="s">
        <v>642</v>
      </c>
      <c r="AF158" s="96"/>
      <c r="AG158" s="96"/>
      <c r="AH158" s="138">
        <v>43858</v>
      </c>
      <c r="AI158" s="188"/>
      <c r="AJ158" s="96"/>
      <c r="AK158" s="96"/>
      <c r="AL158" s="188">
        <f>+Tabla2[[#This Row],[FECHA 
TERMINACION ACTA DE INICIO]]+98</f>
        <v>43956</v>
      </c>
      <c r="AM158" s="96">
        <v>247</v>
      </c>
      <c r="AN158" s="155">
        <v>47821158</v>
      </c>
      <c r="AO158" s="138">
        <v>43125</v>
      </c>
      <c r="AP158" s="96">
        <v>224</v>
      </c>
      <c r="AQ158" s="155">
        <v>47821158</v>
      </c>
      <c r="AR158" s="138">
        <v>43494</v>
      </c>
      <c r="AS158" s="96" t="s">
        <v>870</v>
      </c>
      <c r="AT158" s="96" t="s">
        <v>84</v>
      </c>
      <c r="AU158" s="86" t="s">
        <v>85</v>
      </c>
      <c r="AV158" s="155">
        <v>47821158</v>
      </c>
      <c r="AW158" s="155"/>
      <c r="AX158" s="155">
        <v>4347378</v>
      </c>
      <c r="AY158" s="185"/>
      <c r="AZ158" s="185"/>
      <c r="BA158" s="155"/>
      <c r="BB158" s="185"/>
      <c r="BC158" s="185"/>
      <c r="BD158" s="312">
        <f t="shared" si="2"/>
        <v>4347378</v>
      </c>
      <c r="BE158" s="117">
        <f>+Tabla2[[#This Row],[VALOR RECURSOS FDL]]+Tabla2[[#This Row],[ADICION]]+Tabla2[[#This Row],[ADICION Nº 2  O -SALDO SIN EJECUTAR]]</f>
        <v>52168536</v>
      </c>
      <c r="BF158" s="185">
        <v>4347378</v>
      </c>
      <c r="BG158" s="185"/>
      <c r="BH158" s="185"/>
      <c r="BI158" s="213" t="s">
        <v>1118</v>
      </c>
      <c r="BJ158" s="185"/>
      <c r="BK158" s="185"/>
      <c r="BL158" s="215" t="s">
        <v>1119</v>
      </c>
      <c r="BM158" s="187"/>
      <c r="BN158" s="217"/>
    </row>
    <row r="159" spans="1:66" s="189" customFormat="1" hidden="1">
      <c r="A159" s="47">
        <v>2019</v>
      </c>
      <c r="B159" s="96">
        <v>44</v>
      </c>
      <c r="C159" s="19" t="s">
        <v>606</v>
      </c>
      <c r="D159" s="101" t="s">
        <v>607</v>
      </c>
      <c r="E159" s="281" t="s">
        <v>76</v>
      </c>
      <c r="F159" s="106" t="s">
        <v>151</v>
      </c>
      <c r="G159" s="86" t="s">
        <v>146</v>
      </c>
      <c r="H159" s="85">
        <v>80761043</v>
      </c>
      <c r="I159" s="116"/>
      <c r="J159" s="185"/>
      <c r="K159" s="19" t="s">
        <v>1120</v>
      </c>
      <c r="L159" s="86">
        <v>3173011149</v>
      </c>
      <c r="M159" s="18" t="s">
        <v>148</v>
      </c>
      <c r="N159" s="86"/>
      <c r="O159" s="186"/>
      <c r="P159" s="187"/>
      <c r="Q159" s="186"/>
      <c r="R159" s="186"/>
      <c r="S159" s="186"/>
      <c r="T159" s="18" t="s">
        <v>1121</v>
      </c>
      <c r="U159" s="130"/>
      <c r="V159" s="130"/>
      <c r="W159" s="130"/>
      <c r="X159" s="185"/>
      <c r="Y159" s="130" t="s">
        <v>1122</v>
      </c>
      <c r="Z159" s="96" t="s">
        <v>81</v>
      </c>
      <c r="AA159" s="185"/>
      <c r="AB159" s="138">
        <v>43494</v>
      </c>
      <c r="AC159" s="138">
        <v>43494</v>
      </c>
      <c r="AD159" s="96"/>
      <c r="AE159" s="86"/>
      <c r="AF159" s="96"/>
      <c r="AG159" s="96"/>
      <c r="AH159" s="138">
        <v>43827</v>
      </c>
      <c r="AI159" s="188"/>
      <c r="AJ159" s="96"/>
      <c r="AK159" s="96"/>
      <c r="AL159" s="188">
        <f>+Tabla2[[#This Row],[FECHA 
TERMINACION ACTA DE INICIO]]+98</f>
        <v>43925</v>
      </c>
      <c r="AM159" s="96">
        <v>235</v>
      </c>
      <c r="AN159" s="155">
        <v>53173780</v>
      </c>
      <c r="AO159" s="138"/>
      <c r="AP159" s="96">
        <v>221</v>
      </c>
      <c r="AQ159" s="155">
        <v>53173780</v>
      </c>
      <c r="AR159" s="138">
        <v>43494</v>
      </c>
      <c r="AS159" s="96" t="s">
        <v>870</v>
      </c>
      <c r="AT159" s="96" t="s">
        <v>84</v>
      </c>
      <c r="AU159" s="86" t="s">
        <v>85</v>
      </c>
      <c r="AV159" s="155">
        <v>53173780</v>
      </c>
      <c r="AW159" s="155"/>
      <c r="AX159" s="155"/>
      <c r="AY159" s="185"/>
      <c r="AZ159" s="185"/>
      <c r="BA159" s="155"/>
      <c r="BB159" s="185"/>
      <c r="BC159" s="185"/>
      <c r="BD159" s="312">
        <f t="shared" si="2"/>
        <v>0</v>
      </c>
      <c r="BE159" s="117">
        <f>+Tabla2[[#This Row],[VALOR RECURSOS FDL]]+Tabla2[[#This Row],[ADICION]]+Tabla2[[#This Row],[ADICION Nº 2  O -SALDO SIN EJECUTAR]]</f>
        <v>53173780</v>
      </c>
      <c r="BF159" s="185" t="e">
        <v>#VALUE!</v>
      </c>
      <c r="BG159" s="185"/>
      <c r="BH159" s="185"/>
      <c r="BI159" s="213" t="s">
        <v>1123</v>
      </c>
      <c r="BJ159" s="185"/>
      <c r="BK159" s="185"/>
      <c r="BL159" s="215" t="s">
        <v>1107</v>
      </c>
      <c r="BM159" s="187"/>
      <c r="BN159" s="217"/>
    </row>
    <row r="160" spans="1:66" s="189" customFormat="1" hidden="1">
      <c r="A160" s="47">
        <v>2019</v>
      </c>
      <c r="B160" s="96">
        <v>45</v>
      </c>
      <c r="C160" s="19" t="s">
        <v>606</v>
      </c>
      <c r="D160" s="101" t="s">
        <v>607</v>
      </c>
      <c r="E160" s="284" t="s">
        <v>76</v>
      </c>
      <c r="F160" s="106" t="s">
        <v>151</v>
      </c>
      <c r="G160" s="86" t="s">
        <v>1124</v>
      </c>
      <c r="H160" s="85">
        <v>93238085</v>
      </c>
      <c r="I160" s="116"/>
      <c r="J160" s="185"/>
      <c r="K160" s="19" t="s">
        <v>120</v>
      </c>
      <c r="L160" s="20" t="s">
        <v>1125</v>
      </c>
      <c r="M160" s="18" t="s">
        <v>121</v>
      </c>
      <c r="N160" s="86"/>
      <c r="O160" s="186"/>
      <c r="P160" s="187"/>
      <c r="Q160" s="186"/>
      <c r="R160" s="186"/>
      <c r="S160" s="186"/>
      <c r="T160" s="18" t="s">
        <v>1126</v>
      </c>
      <c r="U160" s="130"/>
      <c r="V160" s="130"/>
      <c r="W160" s="130"/>
      <c r="X160" s="185"/>
      <c r="Y160" s="130" t="s">
        <v>1127</v>
      </c>
      <c r="Z160" s="96" t="s">
        <v>81</v>
      </c>
      <c r="AA160" s="185"/>
      <c r="AB160" s="138">
        <v>43494</v>
      </c>
      <c r="AC160" s="138">
        <v>43494</v>
      </c>
      <c r="AD160" s="96"/>
      <c r="AE160" s="86"/>
      <c r="AF160" s="96"/>
      <c r="AG160" s="96"/>
      <c r="AH160" s="138">
        <v>43827</v>
      </c>
      <c r="AI160" s="188"/>
      <c r="AJ160" s="96"/>
      <c r="AK160" s="96"/>
      <c r="AL160" s="188">
        <f>+Tabla2[[#This Row],[FECHA 
TERMINACION ACTA DE INICIO]]+98</f>
        <v>43925</v>
      </c>
      <c r="AM160" s="96">
        <v>238</v>
      </c>
      <c r="AN160" s="155">
        <v>53173780</v>
      </c>
      <c r="AO160" s="138">
        <v>43487</v>
      </c>
      <c r="AP160" s="96">
        <v>223</v>
      </c>
      <c r="AQ160" s="155">
        <v>53173780</v>
      </c>
      <c r="AR160" s="138">
        <v>43494</v>
      </c>
      <c r="AS160" s="96" t="s">
        <v>870</v>
      </c>
      <c r="AT160" s="96" t="s">
        <v>84</v>
      </c>
      <c r="AU160" s="86" t="s">
        <v>85</v>
      </c>
      <c r="AV160" s="155">
        <v>53173780</v>
      </c>
      <c r="AW160" s="155"/>
      <c r="AX160" s="155"/>
      <c r="AY160" s="185"/>
      <c r="AZ160" s="185"/>
      <c r="BA160" s="155"/>
      <c r="BB160" s="185"/>
      <c r="BC160" s="185"/>
      <c r="BD160" s="312">
        <f t="shared" si="2"/>
        <v>0</v>
      </c>
      <c r="BE160" s="117">
        <f>+Tabla2[[#This Row],[VALOR RECURSOS FDL]]+Tabla2[[#This Row],[ADICION]]+Tabla2[[#This Row],[ADICION Nº 2  O -SALDO SIN EJECUTAR]]</f>
        <v>53173780</v>
      </c>
      <c r="BF160" s="185" t="e">
        <v>#VALUE!</v>
      </c>
      <c r="BG160" s="185"/>
      <c r="BH160" s="185"/>
      <c r="BI160" s="213" t="s">
        <v>1128</v>
      </c>
      <c r="BJ160" s="185"/>
      <c r="BK160" s="185"/>
      <c r="BL160" s="215" t="s">
        <v>1129</v>
      </c>
      <c r="BM160" s="187"/>
      <c r="BN160" s="217"/>
    </row>
    <row r="161" spans="1:66" s="189" customFormat="1" hidden="1">
      <c r="A161" s="47">
        <v>2019</v>
      </c>
      <c r="B161" s="96">
        <v>46</v>
      </c>
      <c r="C161" s="19" t="s">
        <v>606</v>
      </c>
      <c r="D161" s="101" t="s">
        <v>607</v>
      </c>
      <c r="E161" s="281" t="s">
        <v>92</v>
      </c>
      <c r="F161" s="86" t="s">
        <v>1130</v>
      </c>
      <c r="G161" s="86" t="s">
        <v>1131</v>
      </c>
      <c r="H161" s="85">
        <v>1066727887</v>
      </c>
      <c r="I161" s="116"/>
      <c r="J161" s="185"/>
      <c r="K161" s="19" t="s">
        <v>1132</v>
      </c>
      <c r="L161" s="86">
        <v>3002928970</v>
      </c>
      <c r="M161" s="18" t="s">
        <v>1133</v>
      </c>
      <c r="N161" s="86"/>
      <c r="O161" s="186"/>
      <c r="P161" s="187"/>
      <c r="Q161" s="186"/>
      <c r="R161" s="186"/>
      <c r="S161" s="186"/>
      <c r="T161" s="18" t="s">
        <v>1134</v>
      </c>
      <c r="U161" s="130"/>
      <c r="V161" s="130"/>
      <c r="W161" s="130"/>
      <c r="X161" s="185"/>
      <c r="Y161" s="130" t="s">
        <v>1135</v>
      </c>
      <c r="Z161" s="96">
        <v>11</v>
      </c>
      <c r="AA161" s="185"/>
      <c r="AB161" s="138">
        <v>43494</v>
      </c>
      <c r="AC161" s="138">
        <v>43495</v>
      </c>
      <c r="AD161" s="96"/>
      <c r="AE161" s="86" t="s">
        <v>682</v>
      </c>
      <c r="AF161" s="96"/>
      <c r="AG161" s="96"/>
      <c r="AH161" s="141">
        <v>43848</v>
      </c>
      <c r="AI161" s="188"/>
      <c r="AJ161" s="96"/>
      <c r="AK161" s="96"/>
      <c r="AL161" s="188">
        <f>+Tabla2[[#This Row],[FECHA 
TERMINACION ACTA DE INICIO]]+98</f>
        <v>43946</v>
      </c>
      <c r="AM161" s="96">
        <v>195</v>
      </c>
      <c r="AN161" s="155">
        <v>25264008</v>
      </c>
      <c r="AO161" s="138"/>
      <c r="AP161" s="96">
        <v>219</v>
      </c>
      <c r="AQ161" s="155">
        <v>25264008</v>
      </c>
      <c r="AR161" s="138">
        <v>43494</v>
      </c>
      <c r="AS161" s="96" t="s">
        <v>1136</v>
      </c>
      <c r="AT161" s="96" t="s">
        <v>84</v>
      </c>
      <c r="AU161" s="86" t="s">
        <v>1137</v>
      </c>
      <c r="AV161" s="155">
        <v>25264008</v>
      </c>
      <c r="AW161" s="155"/>
      <c r="AX161" s="155">
        <v>1531152</v>
      </c>
      <c r="AY161" s="185"/>
      <c r="AZ161" s="185"/>
      <c r="BA161" s="155"/>
      <c r="BB161" s="185"/>
      <c r="BC161" s="185"/>
      <c r="BD161" s="312">
        <f t="shared" si="2"/>
        <v>1531152</v>
      </c>
      <c r="BE161" s="117">
        <f>+Tabla2[[#This Row],[VALOR RECURSOS FDL]]+Tabla2[[#This Row],[ADICION]]+Tabla2[[#This Row],[ADICION Nº 2  O -SALDO SIN EJECUTAR]]</f>
        <v>26795160</v>
      </c>
      <c r="BF161" s="185">
        <v>2296728</v>
      </c>
      <c r="BG161" s="185"/>
      <c r="BH161" s="185"/>
      <c r="BI161" s="213"/>
      <c r="BJ161" s="185"/>
      <c r="BK161" s="185"/>
      <c r="BL161" s="215" t="s">
        <v>942</v>
      </c>
      <c r="BM161" s="187"/>
      <c r="BN161" s="217"/>
    </row>
    <row r="162" spans="1:66" s="189" customFormat="1" hidden="1">
      <c r="A162" s="47">
        <v>2019</v>
      </c>
      <c r="B162" s="96">
        <v>47</v>
      </c>
      <c r="C162" s="19" t="s">
        <v>606</v>
      </c>
      <c r="D162" s="101" t="s">
        <v>607</v>
      </c>
      <c r="E162" s="284" t="s">
        <v>92</v>
      </c>
      <c r="F162" s="86" t="s">
        <v>388</v>
      </c>
      <c r="G162" s="86" t="s">
        <v>1138</v>
      </c>
      <c r="H162" s="85">
        <v>1013640983</v>
      </c>
      <c r="I162" s="116"/>
      <c r="J162" s="185"/>
      <c r="K162" s="19" t="s">
        <v>1139</v>
      </c>
      <c r="L162" s="86">
        <v>3507779981</v>
      </c>
      <c r="M162" s="18" t="s">
        <v>1140</v>
      </c>
      <c r="N162" s="86"/>
      <c r="O162" s="186"/>
      <c r="P162" s="187"/>
      <c r="Q162" s="186"/>
      <c r="R162" s="186"/>
      <c r="S162" s="186"/>
      <c r="T162" s="18" t="s">
        <v>1141</v>
      </c>
      <c r="U162" s="130"/>
      <c r="V162" s="130"/>
      <c r="W162" s="130"/>
      <c r="X162" s="185"/>
      <c r="Y162" s="130" t="s">
        <v>1142</v>
      </c>
      <c r="Z162" s="96">
        <v>11</v>
      </c>
      <c r="AA162" s="185"/>
      <c r="AB162" s="138">
        <v>43495</v>
      </c>
      <c r="AC162" s="138">
        <v>43495</v>
      </c>
      <c r="AD162" s="96"/>
      <c r="AE162" s="86" t="s">
        <v>186</v>
      </c>
      <c r="AF162" s="96"/>
      <c r="AG162" s="96"/>
      <c r="AH162" s="138">
        <v>43847</v>
      </c>
      <c r="AI162" s="188"/>
      <c r="AJ162" s="96"/>
      <c r="AK162" s="96"/>
      <c r="AL162" s="188">
        <f>+Tabla2[[#This Row],[FECHA 
TERMINACION ACTA DE INICIO]]+98</f>
        <v>43945</v>
      </c>
      <c r="AM162" s="96">
        <v>214</v>
      </c>
      <c r="AN162" s="155">
        <v>25264008</v>
      </c>
      <c r="AO162" s="138"/>
      <c r="AP162" s="96">
        <v>226</v>
      </c>
      <c r="AQ162" s="155">
        <v>25264008</v>
      </c>
      <c r="AR162" s="138">
        <v>43495</v>
      </c>
      <c r="AS162" s="96" t="s">
        <v>870</v>
      </c>
      <c r="AT162" s="96" t="s">
        <v>84</v>
      </c>
      <c r="AU162" s="86" t="s">
        <v>85</v>
      </c>
      <c r="AV162" s="155">
        <v>25264008</v>
      </c>
      <c r="AW162" s="155"/>
      <c r="AX162" s="155">
        <v>2296728</v>
      </c>
      <c r="AY162" s="185"/>
      <c r="AZ162" s="185"/>
      <c r="BA162" s="155"/>
      <c r="BB162" s="185"/>
      <c r="BC162" s="185"/>
      <c r="BD162" s="312">
        <f t="shared" si="2"/>
        <v>2296728</v>
      </c>
      <c r="BE162" s="117">
        <f>+Tabla2[[#This Row],[VALOR RECURSOS FDL]]+Tabla2[[#This Row],[ADICION]]+Tabla2[[#This Row],[ADICION Nº 2  O -SALDO SIN EJECUTAR]]</f>
        <v>27560736</v>
      </c>
      <c r="BF162" s="185">
        <v>2296728</v>
      </c>
      <c r="BG162" s="185"/>
      <c r="BH162" s="185"/>
      <c r="BI162" s="213"/>
      <c r="BJ162" s="185"/>
      <c r="BK162" s="185"/>
      <c r="BL162" s="215" t="s">
        <v>1143</v>
      </c>
      <c r="BM162" s="187"/>
      <c r="BN162" s="217"/>
    </row>
    <row r="163" spans="1:66" s="189" customFormat="1" hidden="1">
      <c r="A163" s="47">
        <v>2019</v>
      </c>
      <c r="B163" s="96">
        <v>48</v>
      </c>
      <c r="C163" s="19" t="s">
        <v>606</v>
      </c>
      <c r="D163" s="101" t="s">
        <v>607</v>
      </c>
      <c r="E163" s="281" t="s">
        <v>92</v>
      </c>
      <c r="F163" s="86" t="s">
        <v>1098</v>
      </c>
      <c r="G163" s="86" t="s">
        <v>1144</v>
      </c>
      <c r="H163" s="85">
        <v>41621560</v>
      </c>
      <c r="I163" s="116">
        <v>7</v>
      </c>
      <c r="J163" s="185"/>
      <c r="K163" s="19" t="s">
        <v>1145</v>
      </c>
      <c r="L163" s="85">
        <v>3138810411</v>
      </c>
      <c r="M163" s="18" t="s">
        <v>1146</v>
      </c>
      <c r="N163" s="109" t="s">
        <v>1144</v>
      </c>
      <c r="O163" s="186"/>
      <c r="P163" s="187"/>
      <c r="Q163" s="186"/>
      <c r="R163" s="186"/>
      <c r="S163" s="186"/>
      <c r="T163" s="18" t="s">
        <v>1147</v>
      </c>
      <c r="U163" s="130"/>
      <c r="V163" s="130"/>
      <c r="W163" s="130"/>
      <c r="X163" s="185"/>
      <c r="Y163" s="130" t="s">
        <v>1148</v>
      </c>
      <c r="Z163" s="96" t="s">
        <v>81</v>
      </c>
      <c r="AA163" s="185"/>
      <c r="AB163" s="138">
        <v>43495</v>
      </c>
      <c r="AC163" s="138">
        <v>39843</v>
      </c>
      <c r="AD163" s="96"/>
      <c r="AE163" s="86"/>
      <c r="AF163" s="96"/>
      <c r="AG163" s="96"/>
      <c r="AH163" s="138">
        <v>43828</v>
      </c>
      <c r="AI163" s="188"/>
      <c r="AJ163" s="96"/>
      <c r="AK163" s="96"/>
      <c r="AL163" s="188">
        <f>+Tabla2[[#This Row],[FECHA 
TERMINACION ACTA DE INICIO]]+98</f>
        <v>43926</v>
      </c>
      <c r="AM163" s="96">
        <v>219</v>
      </c>
      <c r="AN163" s="155">
        <v>29775438</v>
      </c>
      <c r="AO163" s="138">
        <v>43487</v>
      </c>
      <c r="AP163" s="96">
        <v>228</v>
      </c>
      <c r="AQ163" s="155">
        <v>29775438</v>
      </c>
      <c r="AR163" s="138">
        <v>43495</v>
      </c>
      <c r="AS163" s="96" t="s">
        <v>870</v>
      </c>
      <c r="AT163" s="96" t="s">
        <v>84</v>
      </c>
      <c r="AU163" s="86" t="s">
        <v>85</v>
      </c>
      <c r="AV163" s="155">
        <v>29775438</v>
      </c>
      <c r="AW163" s="155"/>
      <c r="AX163" s="155"/>
      <c r="AY163" s="185"/>
      <c r="AZ163" s="185"/>
      <c r="BA163" s="155"/>
      <c r="BB163" s="185"/>
      <c r="BC163" s="185"/>
      <c r="BD163" s="312">
        <f t="shared" si="2"/>
        <v>0</v>
      </c>
      <c r="BE163" s="117">
        <f>+Tabla2[[#This Row],[VALOR RECURSOS FDL]]+Tabla2[[#This Row],[ADICION]]+Tabla2[[#This Row],[ADICION Nº 2  O -SALDO SIN EJECUTAR]]</f>
        <v>29775438</v>
      </c>
      <c r="BF163" s="185" t="e">
        <v>#VALUE!</v>
      </c>
      <c r="BG163" s="185"/>
      <c r="BH163" s="185"/>
      <c r="BI163" s="213" t="s">
        <v>1149</v>
      </c>
      <c r="BJ163" s="185"/>
      <c r="BK163" s="185"/>
      <c r="BL163" s="215" t="s">
        <v>953</v>
      </c>
      <c r="BM163" s="187"/>
      <c r="BN163" s="217"/>
    </row>
    <row r="164" spans="1:66" s="189" customFormat="1" hidden="1">
      <c r="A164" s="47">
        <v>2019</v>
      </c>
      <c r="B164" s="96">
        <v>49</v>
      </c>
      <c r="C164" s="19" t="s">
        <v>606</v>
      </c>
      <c r="D164" s="101" t="s">
        <v>607</v>
      </c>
      <c r="E164" s="284" t="s">
        <v>76</v>
      </c>
      <c r="F164" s="106" t="s">
        <v>151</v>
      </c>
      <c r="G164" s="86" t="s">
        <v>436</v>
      </c>
      <c r="H164" s="85">
        <v>1022973767</v>
      </c>
      <c r="I164" s="116"/>
      <c r="J164" s="185"/>
      <c r="K164" s="19" t="s">
        <v>437</v>
      </c>
      <c r="L164" s="86">
        <v>3132285181</v>
      </c>
      <c r="M164" s="18" t="s">
        <v>438</v>
      </c>
      <c r="N164" s="86"/>
      <c r="O164" s="186"/>
      <c r="P164" s="187"/>
      <c r="Q164" s="186"/>
      <c r="R164" s="186"/>
      <c r="S164" s="186"/>
      <c r="T164" s="18" t="s">
        <v>1150</v>
      </c>
      <c r="U164" s="130"/>
      <c r="V164" s="130"/>
      <c r="W164" s="130"/>
      <c r="X164" s="185"/>
      <c r="Y164" s="130" t="s">
        <v>1151</v>
      </c>
      <c r="Z164" s="96">
        <v>11</v>
      </c>
      <c r="AA164" s="185"/>
      <c r="AB164" s="138">
        <v>43495</v>
      </c>
      <c r="AC164" s="138">
        <v>43495</v>
      </c>
      <c r="AD164" s="96"/>
      <c r="AE164" s="86" t="s">
        <v>642</v>
      </c>
      <c r="AF164" s="96"/>
      <c r="AG164" s="96"/>
      <c r="AH164" s="138">
        <v>43859</v>
      </c>
      <c r="AI164" s="188"/>
      <c r="AJ164" s="96"/>
      <c r="AK164" s="96"/>
      <c r="AL164" s="188">
        <f>+Tabla2[[#This Row],[FECHA 
TERMINACION ACTA DE INICIO]]+98</f>
        <v>43957</v>
      </c>
      <c r="AM164" s="96">
        <v>237</v>
      </c>
      <c r="AN164" s="155">
        <v>53173780</v>
      </c>
      <c r="AO164" s="138">
        <v>43487</v>
      </c>
      <c r="AP164" s="96">
        <v>227</v>
      </c>
      <c r="AQ164" s="155">
        <v>53173780</v>
      </c>
      <c r="AR164" s="138">
        <v>43495</v>
      </c>
      <c r="AS164" s="96" t="s">
        <v>870</v>
      </c>
      <c r="AT164" s="96" t="s">
        <v>84</v>
      </c>
      <c r="AU164" s="86" t="s">
        <v>85</v>
      </c>
      <c r="AV164" s="155">
        <v>53173780</v>
      </c>
      <c r="AW164" s="155"/>
      <c r="AX164" s="155">
        <v>4833980</v>
      </c>
      <c r="AY164" s="185"/>
      <c r="AZ164" s="185"/>
      <c r="BA164" s="155"/>
      <c r="BB164" s="185"/>
      <c r="BC164" s="185"/>
      <c r="BD164" s="312">
        <f t="shared" si="2"/>
        <v>4833980</v>
      </c>
      <c r="BE164" s="117">
        <f>+Tabla2[[#This Row],[VALOR RECURSOS FDL]]+Tabla2[[#This Row],[ADICION]]+Tabla2[[#This Row],[ADICION Nº 2  O -SALDO SIN EJECUTAR]]</f>
        <v>58007760</v>
      </c>
      <c r="BF164" s="185">
        <v>4833980</v>
      </c>
      <c r="BG164" s="185"/>
      <c r="BH164" s="185"/>
      <c r="BI164" s="213" t="s">
        <v>1152</v>
      </c>
      <c r="BJ164" s="185"/>
      <c r="BK164" s="185"/>
      <c r="BL164" s="215" t="s">
        <v>1153</v>
      </c>
      <c r="BM164" s="187"/>
      <c r="BN164" s="217"/>
    </row>
    <row r="165" spans="1:66" s="189" customFormat="1" hidden="1">
      <c r="A165" s="47">
        <v>2019</v>
      </c>
      <c r="B165" s="96">
        <v>50</v>
      </c>
      <c r="C165" s="96" t="s">
        <v>1154</v>
      </c>
      <c r="D165" s="96" t="s">
        <v>1154</v>
      </c>
      <c r="E165" s="281" t="s">
        <v>519</v>
      </c>
      <c r="F165" s="96" t="s">
        <v>1154</v>
      </c>
      <c r="G165" s="86" t="s">
        <v>1154</v>
      </c>
      <c r="H165" s="96" t="s">
        <v>1154</v>
      </c>
      <c r="I165" s="96"/>
      <c r="J165" s="185"/>
      <c r="K165" s="96" t="s">
        <v>1154</v>
      </c>
      <c r="L165" s="96" t="s">
        <v>1154</v>
      </c>
      <c r="M165" s="96" t="s">
        <v>1154</v>
      </c>
      <c r="N165" s="96" t="s">
        <v>1154</v>
      </c>
      <c r="O165" s="186"/>
      <c r="P165" s="187"/>
      <c r="Q165" s="186"/>
      <c r="R165" s="186"/>
      <c r="S165" s="186"/>
      <c r="T165" s="96" t="s">
        <v>1154</v>
      </c>
      <c r="U165" s="96"/>
      <c r="V165" s="96"/>
      <c r="W165" s="96"/>
      <c r="X165" s="185"/>
      <c r="Y165" s="96" t="s">
        <v>1154</v>
      </c>
      <c r="Z165" s="96" t="s">
        <v>1154</v>
      </c>
      <c r="AA165" s="185"/>
      <c r="AB165" s="96" t="s">
        <v>1154</v>
      </c>
      <c r="AC165" s="96" t="s">
        <v>1154</v>
      </c>
      <c r="AD165" s="96"/>
      <c r="AE165" s="96"/>
      <c r="AF165" s="96"/>
      <c r="AG165" s="96"/>
      <c r="AH165" s="96" t="s">
        <v>1154</v>
      </c>
      <c r="AI165" s="188"/>
      <c r="AJ165" s="96"/>
      <c r="AK165" s="96"/>
      <c r="AL165" s="188" t="e">
        <f>+Tabla2[[#This Row],[FECHA 
TERMINACION ACTA DE INICIO]]+98</f>
        <v>#VALUE!</v>
      </c>
      <c r="AM165" s="96" t="s">
        <v>1154</v>
      </c>
      <c r="AN165" s="96" t="s">
        <v>1154</v>
      </c>
      <c r="AO165" s="96" t="s">
        <v>1154</v>
      </c>
      <c r="AP165" s="96" t="s">
        <v>1154</v>
      </c>
      <c r="AQ165" s="96" t="s">
        <v>1154</v>
      </c>
      <c r="AR165" s="96" t="s">
        <v>1154</v>
      </c>
      <c r="AS165" s="96" t="s">
        <v>1154</v>
      </c>
      <c r="AT165" s="96" t="s">
        <v>1154</v>
      </c>
      <c r="AU165" s="96" t="s">
        <v>1154</v>
      </c>
      <c r="AV165" s="100" t="s">
        <v>1154</v>
      </c>
      <c r="AW165" s="155"/>
      <c r="AX165" s="155"/>
      <c r="AY165" s="185"/>
      <c r="AZ165" s="185"/>
      <c r="BA165" s="155"/>
      <c r="BB165" s="185"/>
      <c r="BC165" s="185"/>
      <c r="BD165" s="312">
        <f t="shared" si="2"/>
        <v>0</v>
      </c>
      <c r="BE165" s="117" t="e">
        <f>+Tabla2[[#This Row],[VALOR RECURSOS FDL]]+Tabla2[[#This Row],[ADICION]]+Tabla2[[#This Row],[ADICION Nº 2  O -SALDO SIN EJECUTAR]]</f>
        <v>#VALUE!</v>
      </c>
      <c r="BF165" s="185" t="e">
        <v>#VALUE!</v>
      </c>
      <c r="BG165" s="185"/>
      <c r="BH165" s="185"/>
      <c r="BI165" s="213"/>
      <c r="BJ165" s="185"/>
      <c r="BK165" s="185"/>
      <c r="BL165" s="215"/>
      <c r="BM165" s="187"/>
      <c r="BN165" s="217"/>
    </row>
    <row r="166" spans="1:66" s="189" customFormat="1" hidden="1">
      <c r="A166" s="47">
        <v>2019</v>
      </c>
      <c r="B166" s="96">
        <v>51</v>
      </c>
      <c r="C166" s="19" t="s">
        <v>606</v>
      </c>
      <c r="D166" s="101" t="s">
        <v>607</v>
      </c>
      <c r="E166" s="284" t="s">
        <v>76</v>
      </c>
      <c r="F166" s="86" t="s">
        <v>1155</v>
      </c>
      <c r="G166" s="86" t="s">
        <v>337</v>
      </c>
      <c r="H166" s="85">
        <v>52760226</v>
      </c>
      <c r="I166" s="116"/>
      <c r="J166" s="185"/>
      <c r="K166" s="19" t="s">
        <v>1156</v>
      </c>
      <c r="L166" s="86">
        <v>3004294694</v>
      </c>
      <c r="M166" s="18" t="s">
        <v>339</v>
      </c>
      <c r="N166" s="86"/>
      <c r="O166" s="186"/>
      <c r="P166" s="187"/>
      <c r="Q166" s="186"/>
      <c r="R166" s="186"/>
      <c r="S166" s="186"/>
      <c r="T166" s="18" t="s">
        <v>1157</v>
      </c>
      <c r="U166" s="130"/>
      <c r="V166" s="130"/>
      <c r="W166" s="130"/>
      <c r="X166" s="185"/>
      <c r="Y166" s="130" t="s">
        <v>1158</v>
      </c>
      <c r="Z166" s="96" t="s">
        <v>81</v>
      </c>
      <c r="AA166" s="185"/>
      <c r="AB166" s="138">
        <v>43496</v>
      </c>
      <c r="AC166" s="138">
        <v>43497</v>
      </c>
      <c r="AD166" s="96"/>
      <c r="AE166" s="86"/>
      <c r="AF166" s="96"/>
      <c r="AG166" s="96"/>
      <c r="AH166" s="138">
        <v>43830</v>
      </c>
      <c r="AI166" s="188"/>
      <c r="AJ166" s="96"/>
      <c r="AK166" s="96"/>
      <c r="AL166" s="188">
        <f>+Tabla2[[#This Row],[FECHA 
TERMINACION ACTA DE INICIO]]+98</f>
        <v>43928</v>
      </c>
      <c r="AM166" s="96">
        <v>250</v>
      </c>
      <c r="AN166" s="155">
        <v>52378337</v>
      </c>
      <c r="AO166" s="138"/>
      <c r="AP166" s="96">
        <v>229</v>
      </c>
      <c r="AQ166" s="155">
        <v>52378337</v>
      </c>
      <c r="AR166" s="138">
        <v>43497</v>
      </c>
      <c r="AS166" s="96" t="s">
        <v>1159</v>
      </c>
      <c r="AT166" s="96" t="s">
        <v>84</v>
      </c>
      <c r="AU166" s="86" t="s">
        <v>1160</v>
      </c>
      <c r="AV166" s="155">
        <v>49190086</v>
      </c>
      <c r="AW166" s="155"/>
      <c r="AX166" s="155"/>
      <c r="AY166" s="185"/>
      <c r="AZ166" s="185"/>
      <c r="BA166" s="155"/>
      <c r="BB166" s="185"/>
      <c r="BC166" s="185"/>
      <c r="BD166" s="312">
        <f t="shared" si="2"/>
        <v>0</v>
      </c>
      <c r="BE166" s="117">
        <f>+Tabla2[[#This Row],[VALOR RECURSOS FDL]]+Tabla2[[#This Row],[ADICION]]+Tabla2[[#This Row],[ADICION Nº 2  O -SALDO SIN EJECUTAR]]</f>
        <v>49190086</v>
      </c>
      <c r="BF166" s="185" t="e">
        <v>#VALUE!</v>
      </c>
      <c r="BG166" s="185"/>
      <c r="BH166" s="185"/>
      <c r="BI166" s="213"/>
      <c r="BJ166" s="185"/>
      <c r="BK166" s="185"/>
      <c r="BL166" s="215" t="s">
        <v>1161</v>
      </c>
      <c r="BM166" s="187"/>
      <c r="BN166" s="217"/>
    </row>
    <row r="167" spans="1:66" s="189" customFormat="1" hidden="1">
      <c r="A167" s="47">
        <v>2019</v>
      </c>
      <c r="B167" s="96">
        <v>52</v>
      </c>
      <c r="C167" s="19" t="s">
        <v>606</v>
      </c>
      <c r="D167" s="101" t="s">
        <v>607</v>
      </c>
      <c r="E167" s="281" t="s">
        <v>76</v>
      </c>
      <c r="F167" s="86" t="s">
        <v>1162</v>
      </c>
      <c r="G167" s="86" t="s">
        <v>473</v>
      </c>
      <c r="H167" s="85">
        <v>1121834435</v>
      </c>
      <c r="I167" s="116"/>
      <c r="J167" s="185"/>
      <c r="K167" s="19" t="s">
        <v>474</v>
      </c>
      <c r="L167" s="86">
        <v>3115278293</v>
      </c>
      <c r="M167" s="18" t="s">
        <v>475</v>
      </c>
      <c r="N167" s="86"/>
      <c r="O167" s="186"/>
      <c r="P167" s="187"/>
      <c r="Q167" s="186"/>
      <c r="R167" s="186"/>
      <c r="S167" s="186"/>
      <c r="T167" s="18" t="s">
        <v>1163</v>
      </c>
      <c r="U167" s="130"/>
      <c r="V167" s="130"/>
      <c r="W167" s="130"/>
      <c r="X167" s="185"/>
      <c r="Y167" s="130" t="s">
        <v>1164</v>
      </c>
      <c r="Z167" s="96" t="s">
        <v>1165</v>
      </c>
      <c r="AA167" s="185"/>
      <c r="AB167" s="138">
        <v>43497</v>
      </c>
      <c r="AC167" s="138">
        <v>43497</v>
      </c>
      <c r="AD167" s="96"/>
      <c r="AE167" s="86" t="s">
        <v>1166</v>
      </c>
      <c r="AF167" s="96"/>
      <c r="AG167" s="96"/>
      <c r="AH167" s="138">
        <v>43876</v>
      </c>
      <c r="AI167" s="188"/>
      <c r="AJ167" s="96"/>
      <c r="AK167" s="96"/>
      <c r="AL167" s="188">
        <f>+Tabla2[[#This Row],[FECHA 
TERMINACION ACTA DE INICIO]]+98</f>
        <v>43974</v>
      </c>
      <c r="AM167" s="96">
        <v>249</v>
      </c>
      <c r="AN167" s="155">
        <v>61901671</v>
      </c>
      <c r="AO167" s="138"/>
      <c r="AP167" s="96">
        <v>230</v>
      </c>
      <c r="AQ167" s="155">
        <v>61901671</v>
      </c>
      <c r="AR167" s="138">
        <v>43497</v>
      </c>
      <c r="AS167" s="96" t="s">
        <v>1159</v>
      </c>
      <c r="AT167" s="96" t="s">
        <v>84</v>
      </c>
      <c r="AU167" s="86" t="s">
        <v>1160</v>
      </c>
      <c r="AV167" s="155">
        <v>61901671</v>
      </c>
      <c r="AW167" s="155"/>
      <c r="AX167" s="155">
        <v>5741604</v>
      </c>
      <c r="AY167" s="185"/>
      <c r="AZ167" s="185"/>
      <c r="BA167" s="155"/>
      <c r="BB167" s="185"/>
      <c r="BC167" s="185"/>
      <c r="BD167" s="312">
        <f t="shared" si="2"/>
        <v>5741604</v>
      </c>
      <c r="BE167" s="117">
        <f>+Tabla2[[#This Row],[VALOR RECURSOS FDL]]+Tabla2[[#This Row],[ADICION]]+Tabla2[[#This Row],[ADICION Nº 2  O -SALDO SIN EJECUTAR]]</f>
        <v>67643275</v>
      </c>
      <c r="BF167" s="185">
        <v>5382754</v>
      </c>
      <c r="BG167" s="185"/>
      <c r="BH167" s="185"/>
      <c r="BI167" s="213"/>
      <c r="BJ167" s="185"/>
      <c r="BK167" s="185"/>
      <c r="BL167" s="215" t="s">
        <v>1167</v>
      </c>
      <c r="BM167" s="187"/>
      <c r="BN167" s="217"/>
    </row>
    <row r="168" spans="1:66" s="189" customFormat="1" hidden="1">
      <c r="A168" s="47">
        <v>2019</v>
      </c>
      <c r="B168" s="96">
        <v>53</v>
      </c>
      <c r="C168" s="19" t="s">
        <v>606</v>
      </c>
      <c r="D168" s="101" t="s">
        <v>607</v>
      </c>
      <c r="E168" s="284" t="s">
        <v>76</v>
      </c>
      <c r="F168" s="86" t="s">
        <v>1168</v>
      </c>
      <c r="G168" s="86" t="s">
        <v>304</v>
      </c>
      <c r="H168" s="85">
        <v>1033731738</v>
      </c>
      <c r="I168" s="116"/>
      <c r="J168" s="185"/>
      <c r="K168" s="19" t="s">
        <v>1169</v>
      </c>
      <c r="L168" s="86">
        <v>3172114816</v>
      </c>
      <c r="M168" s="18" t="s">
        <v>306</v>
      </c>
      <c r="N168" s="86"/>
      <c r="O168" s="186"/>
      <c r="P168" s="187"/>
      <c r="Q168" s="186"/>
      <c r="R168" s="186"/>
      <c r="S168" s="186"/>
      <c r="T168" s="18" t="s">
        <v>1170</v>
      </c>
      <c r="U168" s="130"/>
      <c r="V168" s="130"/>
      <c r="W168" s="130"/>
      <c r="X168" s="185"/>
      <c r="Y168" s="130" t="s">
        <v>1171</v>
      </c>
      <c r="Z168" s="96">
        <v>11</v>
      </c>
      <c r="AA168" s="185"/>
      <c r="AB168" s="138">
        <v>43497</v>
      </c>
      <c r="AC168" s="138">
        <v>43497</v>
      </c>
      <c r="AD168" s="96"/>
      <c r="AE168" s="86" t="s">
        <v>668</v>
      </c>
      <c r="AF168" s="96"/>
      <c r="AG168" s="96"/>
      <c r="AH168" s="138">
        <v>43951</v>
      </c>
      <c r="AI168" s="188"/>
      <c r="AJ168" s="96"/>
      <c r="AK168" s="96"/>
      <c r="AL168" s="188">
        <f>+Tabla2[[#This Row],[FECHA 
TERMINACION ACTA DE INICIO]]+98</f>
        <v>44049</v>
      </c>
      <c r="AM168" s="96">
        <v>248</v>
      </c>
      <c r="AN168" s="155">
        <v>50101018</v>
      </c>
      <c r="AO168" s="138"/>
      <c r="AP168" s="96">
        <v>231</v>
      </c>
      <c r="AQ168" s="155">
        <v>50101018</v>
      </c>
      <c r="AR168" s="138">
        <v>43497</v>
      </c>
      <c r="AS168" s="96" t="s">
        <v>1172</v>
      </c>
      <c r="AT168" s="96" t="s">
        <v>84</v>
      </c>
      <c r="AU168" s="86" t="s">
        <v>85</v>
      </c>
      <c r="AV168" s="155">
        <v>50101018</v>
      </c>
      <c r="AW168" s="155"/>
      <c r="AX168" s="155">
        <v>18218552</v>
      </c>
      <c r="AY168" s="185"/>
      <c r="AZ168" s="185"/>
      <c r="BA168" s="155"/>
      <c r="BB168" s="185"/>
      <c r="BC168" s="185"/>
      <c r="BD168" s="312">
        <f t="shared" si="2"/>
        <v>18218552</v>
      </c>
      <c r="BE168" s="117">
        <f>+Tabla2[[#This Row],[VALOR RECURSOS FDL]]+Tabla2[[#This Row],[ADICION]]+Tabla2[[#This Row],[ADICION Nº 2  O -SALDO SIN EJECUTAR]]</f>
        <v>68319570</v>
      </c>
      <c r="BF168" s="185">
        <v>4554638</v>
      </c>
      <c r="BG168" s="185"/>
      <c r="BH168" s="185"/>
      <c r="BI168" s="213"/>
      <c r="BJ168" s="185"/>
      <c r="BK168" s="185"/>
      <c r="BL168" s="215" t="s">
        <v>1173</v>
      </c>
      <c r="BM168" s="187"/>
      <c r="BN168" s="217"/>
    </row>
    <row r="169" spans="1:66" s="189" customFormat="1" hidden="1">
      <c r="A169" s="47">
        <v>2019</v>
      </c>
      <c r="B169" s="96">
        <v>54</v>
      </c>
      <c r="C169" s="19" t="s">
        <v>606</v>
      </c>
      <c r="D169" s="101" t="s">
        <v>607</v>
      </c>
      <c r="E169" s="281" t="s">
        <v>92</v>
      </c>
      <c r="F169" s="86" t="s">
        <v>138</v>
      </c>
      <c r="G169" s="86" t="s">
        <v>1174</v>
      </c>
      <c r="H169" s="85">
        <v>1085280532</v>
      </c>
      <c r="I169" s="116">
        <v>7</v>
      </c>
      <c r="J169" s="185"/>
      <c r="K169" s="19" t="s">
        <v>1175</v>
      </c>
      <c r="L169" s="86">
        <v>3138777112</v>
      </c>
      <c r="M169" s="18" t="s">
        <v>1176</v>
      </c>
      <c r="N169" s="86" t="s">
        <v>237</v>
      </c>
      <c r="O169" s="186"/>
      <c r="P169" s="187"/>
      <c r="Q169" s="186"/>
      <c r="R169" s="186"/>
      <c r="S169" s="186"/>
      <c r="T169" s="18" t="s">
        <v>1177</v>
      </c>
      <c r="U169" s="130"/>
      <c r="V169" s="130"/>
      <c r="W169" s="130"/>
      <c r="X169" s="185"/>
      <c r="Y169" s="130" t="s">
        <v>1178</v>
      </c>
      <c r="Z169" s="96">
        <v>11</v>
      </c>
      <c r="AA169" s="185"/>
      <c r="AB169" s="138">
        <v>43497</v>
      </c>
      <c r="AC169" s="138">
        <v>43497</v>
      </c>
      <c r="AD169" s="96"/>
      <c r="AE169" s="86" t="s">
        <v>682</v>
      </c>
      <c r="AF169" s="96"/>
      <c r="AG169" s="96"/>
      <c r="AH169" s="138">
        <v>43850</v>
      </c>
      <c r="AI169" s="188"/>
      <c r="AJ169" s="96"/>
      <c r="AK169" s="96"/>
      <c r="AL169" s="188">
        <f>+Tabla2[[#This Row],[FECHA 
TERMINACION ACTA DE INICIO]]+98</f>
        <v>43948</v>
      </c>
      <c r="AM169" s="96">
        <v>227</v>
      </c>
      <c r="AN169" s="155">
        <v>25264008</v>
      </c>
      <c r="AO169" s="138">
        <v>43487</v>
      </c>
      <c r="AP169" s="96">
        <v>232</v>
      </c>
      <c r="AQ169" s="155">
        <v>25264008</v>
      </c>
      <c r="AR169" s="138">
        <v>43497</v>
      </c>
      <c r="AS169" s="96" t="s">
        <v>870</v>
      </c>
      <c r="AT169" s="96" t="s">
        <v>84</v>
      </c>
      <c r="AU169" s="86" t="s">
        <v>85</v>
      </c>
      <c r="AV169" s="155">
        <v>25264008</v>
      </c>
      <c r="AW169" s="155"/>
      <c r="AX169" s="155">
        <v>1531152</v>
      </c>
      <c r="AY169" s="185"/>
      <c r="AZ169" s="185"/>
      <c r="BA169" s="155"/>
      <c r="BB169" s="185"/>
      <c r="BC169" s="185"/>
      <c r="BD169" s="312">
        <f t="shared" si="2"/>
        <v>1531152</v>
      </c>
      <c r="BE169" s="117">
        <f>+Tabla2[[#This Row],[VALOR RECURSOS FDL]]+Tabla2[[#This Row],[ADICION]]+Tabla2[[#This Row],[ADICION Nº 2  O -SALDO SIN EJECUTAR]]</f>
        <v>26795160</v>
      </c>
      <c r="BF169" s="185">
        <v>2296728</v>
      </c>
      <c r="BG169" s="185"/>
      <c r="BH169" s="185"/>
      <c r="BI169" s="213"/>
      <c r="BJ169" s="185"/>
      <c r="BK169" s="185"/>
      <c r="BL169" s="215" t="s">
        <v>942</v>
      </c>
      <c r="BM169" s="187"/>
      <c r="BN169" s="217"/>
    </row>
    <row r="170" spans="1:66" s="189" customFormat="1" hidden="1">
      <c r="A170" s="47">
        <v>2019</v>
      </c>
      <c r="B170" s="96">
        <v>55</v>
      </c>
      <c r="C170" s="19" t="s">
        <v>606</v>
      </c>
      <c r="D170" s="101" t="s">
        <v>607</v>
      </c>
      <c r="E170" s="284" t="s">
        <v>92</v>
      </c>
      <c r="F170" s="86" t="s">
        <v>1179</v>
      </c>
      <c r="G170" s="86" t="s">
        <v>1180</v>
      </c>
      <c r="H170" s="85">
        <v>1010181035</v>
      </c>
      <c r="I170" s="116"/>
      <c r="J170" s="185"/>
      <c r="K170" s="19" t="s">
        <v>1181</v>
      </c>
      <c r="L170" s="86">
        <v>3118447118</v>
      </c>
      <c r="M170" s="18" t="s">
        <v>1182</v>
      </c>
      <c r="N170" s="86"/>
      <c r="O170" s="186"/>
      <c r="P170" s="187"/>
      <c r="Q170" s="186"/>
      <c r="R170" s="186"/>
      <c r="S170" s="186"/>
      <c r="T170" s="18" t="s">
        <v>1183</v>
      </c>
      <c r="U170" s="130"/>
      <c r="V170" s="130"/>
      <c r="W170" s="130"/>
      <c r="X170" s="185"/>
      <c r="Y170" s="130" t="s">
        <v>1184</v>
      </c>
      <c r="Z170" s="96">
        <v>11</v>
      </c>
      <c r="AA170" s="185"/>
      <c r="AB170" s="138">
        <v>43502</v>
      </c>
      <c r="AC170" s="138">
        <v>43503</v>
      </c>
      <c r="AD170" s="96"/>
      <c r="AE170" s="86" t="s">
        <v>1185</v>
      </c>
      <c r="AF170" s="96"/>
      <c r="AG170" s="96"/>
      <c r="AH170" s="138">
        <v>43848</v>
      </c>
      <c r="AI170" s="188"/>
      <c r="AJ170" s="96"/>
      <c r="AK170" s="96"/>
      <c r="AL170" s="188">
        <f>+Tabla2[[#This Row],[FECHA 
TERMINACION ACTA DE INICIO]]+98</f>
        <v>43946</v>
      </c>
      <c r="AM170" s="96">
        <v>256</v>
      </c>
      <c r="AN170" s="155">
        <v>18999992</v>
      </c>
      <c r="AO170" s="138"/>
      <c r="AP170" s="96">
        <v>245</v>
      </c>
      <c r="AQ170" s="155">
        <v>18999992</v>
      </c>
      <c r="AR170" s="138">
        <v>43502</v>
      </c>
      <c r="AS170" s="96" t="s">
        <v>489</v>
      </c>
      <c r="AT170" s="96" t="s">
        <v>84</v>
      </c>
      <c r="AU170" s="86" t="s">
        <v>490</v>
      </c>
      <c r="AV170" s="155">
        <v>18999992</v>
      </c>
      <c r="AW170" s="155"/>
      <c r="AX170" s="155">
        <v>690908</v>
      </c>
      <c r="AY170" s="185"/>
      <c r="AZ170" s="185"/>
      <c r="BA170" s="155"/>
      <c r="BB170" s="185"/>
      <c r="BC170" s="185"/>
      <c r="BD170" s="312">
        <f t="shared" si="2"/>
        <v>690908</v>
      </c>
      <c r="BE170" s="117">
        <f>+Tabla2[[#This Row],[VALOR RECURSOS FDL]]+Tabla2[[#This Row],[ADICION]]+Tabla2[[#This Row],[ADICION Nº 2  O -SALDO SIN EJECUTAR]]</f>
        <v>19690900</v>
      </c>
      <c r="BF170" s="185">
        <v>1727272</v>
      </c>
      <c r="BG170" s="185"/>
      <c r="BH170" s="185"/>
      <c r="BI170" s="213"/>
      <c r="BJ170" s="185"/>
      <c r="BK170" s="185"/>
      <c r="BL170" s="215" t="s">
        <v>1186</v>
      </c>
      <c r="BM170" s="187"/>
      <c r="BN170" s="217"/>
    </row>
    <row r="171" spans="1:66" s="189" customFormat="1" hidden="1">
      <c r="A171" s="47">
        <v>2019</v>
      </c>
      <c r="B171" s="96">
        <v>56</v>
      </c>
      <c r="C171" s="19" t="s">
        <v>606</v>
      </c>
      <c r="D171" s="101" t="s">
        <v>607</v>
      </c>
      <c r="E171" s="281" t="s">
        <v>92</v>
      </c>
      <c r="F171" s="86" t="s">
        <v>138</v>
      </c>
      <c r="G171" s="86" t="s">
        <v>139</v>
      </c>
      <c r="H171" s="85">
        <v>1010200869</v>
      </c>
      <c r="I171" s="116"/>
      <c r="J171" s="185"/>
      <c r="K171" s="19" t="s">
        <v>1187</v>
      </c>
      <c r="L171" s="86">
        <v>3102512474</v>
      </c>
      <c r="M171" s="18" t="s">
        <v>141</v>
      </c>
      <c r="N171" s="86"/>
      <c r="O171" s="186"/>
      <c r="P171" s="187"/>
      <c r="Q171" s="186"/>
      <c r="R171" s="186"/>
      <c r="S171" s="186"/>
      <c r="T171" s="18" t="s">
        <v>1188</v>
      </c>
      <c r="U171" s="130"/>
      <c r="V171" s="130"/>
      <c r="W171" s="130"/>
      <c r="X171" s="185"/>
      <c r="Y171" s="130" t="s">
        <v>1189</v>
      </c>
      <c r="Z171" s="96">
        <v>11</v>
      </c>
      <c r="AA171" s="185"/>
      <c r="AB171" s="138">
        <v>43501</v>
      </c>
      <c r="AC171" s="138">
        <v>43501</v>
      </c>
      <c r="AD171" s="96"/>
      <c r="AE171" s="86" t="s">
        <v>682</v>
      </c>
      <c r="AF171" s="96"/>
      <c r="AG171" s="96"/>
      <c r="AH171" s="138">
        <v>43854</v>
      </c>
      <c r="AI171" s="188"/>
      <c r="AJ171" s="96"/>
      <c r="AK171" s="96"/>
      <c r="AL171" s="188">
        <f>+Tabla2[[#This Row],[FECHA 
TERMINACION ACTA DE INICIO]]+98</f>
        <v>43952</v>
      </c>
      <c r="AM171" s="96">
        <v>226</v>
      </c>
      <c r="AN171" s="155">
        <v>25264008</v>
      </c>
      <c r="AO171" s="138"/>
      <c r="AP171" s="96">
        <v>243</v>
      </c>
      <c r="AQ171" s="155">
        <v>25264008</v>
      </c>
      <c r="AR171" s="138">
        <v>43501</v>
      </c>
      <c r="AS171" s="96" t="s">
        <v>1172</v>
      </c>
      <c r="AT171" s="96" t="s">
        <v>84</v>
      </c>
      <c r="AU171" s="86" t="s">
        <v>85</v>
      </c>
      <c r="AV171" s="155">
        <v>25264008</v>
      </c>
      <c r="AW171" s="155"/>
      <c r="AX171" s="155">
        <v>1531152</v>
      </c>
      <c r="AY171" s="185"/>
      <c r="AZ171" s="185"/>
      <c r="BA171" s="155"/>
      <c r="BB171" s="185"/>
      <c r="BC171" s="185"/>
      <c r="BD171" s="312">
        <f t="shared" si="2"/>
        <v>1531152</v>
      </c>
      <c r="BE171" s="117">
        <f>+Tabla2[[#This Row],[VALOR RECURSOS FDL]]+Tabla2[[#This Row],[ADICION]]+Tabla2[[#This Row],[ADICION Nº 2  O -SALDO SIN EJECUTAR]]</f>
        <v>26795160</v>
      </c>
      <c r="BF171" s="185">
        <v>2296728</v>
      </c>
      <c r="BG171" s="185"/>
      <c r="BH171" s="185"/>
      <c r="BI171" s="213" t="s">
        <v>1190</v>
      </c>
      <c r="BJ171" s="185"/>
      <c r="BK171" s="185"/>
      <c r="BL171" s="215" t="s">
        <v>942</v>
      </c>
      <c r="BM171" s="187"/>
      <c r="BN171" s="217"/>
    </row>
    <row r="172" spans="1:66" s="189" customFormat="1" hidden="1">
      <c r="A172" s="47">
        <v>2019</v>
      </c>
      <c r="B172" s="96">
        <v>57</v>
      </c>
      <c r="C172" s="19" t="s">
        <v>606</v>
      </c>
      <c r="D172" s="101" t="s">
        <v>607</v>
      </c>
      <c r="E172" s="284" t="s">
        <v>92</v>
      </c>
      <c r="F172" s="86" t="s">
        <v>138</v>
      </c>
      <c r="G172" s="86" t="s">
        <v>491</v>
      </c>
      <c r="H172" s="85">
        <v>1032424570</v>
      </c>
      <c r="I172" s="116"/>
      <c r="J172" s="185"/>
      <c r="K172" s="19" t="s">
        <v>492</v>
      </c>
      <c r="L172" s="86">
        <v>3208963571</v>
      </c>
      <c r="M172" s="18" t="s">
        <v>493</v>
      </c>
      <c r="N172" s="86"/>
      <c r="O172" s="186"/>
      <c r="P172" s="187"/>
      <c r="Q172" s="186"/>
      <c r="R172" s="186"/>
      <c r="S172" s="186"/>
      <c r="T172" s="18" t="s">
        <v>1191</v>
      </c>
      <c r="U172" s="130"/>
      <c r="V172" s="130"/>
      <c r="W172" s="130"/>
      <c r="X172" s="185"/>
      <c r="Y172" s="130" t="s">
        <v>1192</v>
      </c>
      <c r="Z172" s="96" t="s">
        <v>81</v>
      </c>
      <c r="AA172" s="185"/>
      <c r="AB172" s="138">
        <v>43502</v>
      </c>
      <c r="AC172" s="138">
        <v>43502</v>
      </c>
      <c r="AD172" s="96"/>
      <c r="AE172" s="86"/>
      <c r="AF172" s="96"/>
      <c r="AG172" s="96"/>
      <c r="AH172" s="138">
        <v>43796</v>
      </c>
      <c r="AI172" s="188"/>
      <c r="AJ172" s="96"/>
      <c r="AK172" s="96"/>
      <c r="AL172" s="188">
        <f>+Tabla2[[#This Row],[FECHA 
TERMINACION ACTA DE INICIO]]+98</f>
        <v>43894</v>
      </c>
      <c r="AM172" s="96">
        <v>228</v>
      </c>
      <c r="AN172" s="155">
        <v>25264008</v>
      </c>
      <c r="AO172" s="138"/>
      <c r="AP172" s="96">
        <v>246</v>
      </c>
      <c r="AQ172" s="155">
        <v>25264008</v>
      </c>
      <c r="AR172" s="138">
        <v>43502</v>
      </c>
      <c r="AS172" s="96" t="s">
        <v>1172</v>
      </c>
      <c r="AT172" s="96" t="s">
        <v>84</v>
      </c>
      <c r="AU172" s="86" t="s">
        <v>85</v>
      </c>
      <c r="AV172" s="155">
        <v>25264008</v>
      </c>
      <c r="AW172" s="155"/>
      <c r="AX172" s="155"/>
      <c r="AY172" s="185"/>
      <c r="AZ172" s="185"/>
      <c r="BA172" s="155"/>
      <c r="BB172" s="185"/>
      <c r="BC172" s="185"/>
      <c r="BD172" s="312">
        <f t="shared" si="2"/>
        <v>0</v>
      </c>
      <c r="BE172" s="117">
        <f>+Tabla2[[#This Row],[VALOR RECURSOS FDL]]+Tabla2[[#This Row],[ADICION]]+Tabla2[[#This Row],[ADICION Nº 2  O -SALDO SIN EJECUTAR]]</f>
        <v>25264008</v>
      </c>
      <c r="BF172" s="185" t="e">
        <v>#VALUE!</v>
      </c>
      <c r="BG172" s="185"/>
      <c r="BH172" s="185"/>
      <c r="BI172" s="213" t="s">
        <v>1193</v>
      </c>
      <c r="BJ172" s="185"/>
      <c r="BK172" s="185"/>
      <c r="BL172" s="215" t="s">
        <v>942</v>
      </c>
      <c r="BM172" s="187"/>
      <c r="BN172" s="217"/>
    </row>
    <row r="173" spans="1:66" s="189" customFormat="1" hidden="1">
      <c r="A173" s="47">
        <v>2019</v>
      </c>
      <c r="B173" s="96">
        <v>58</v>
      </c>
      <c r="C173" s="19" t="s">
        <v>606</v>
      </c>
      <c r="D173" s="101" t="s">
        <v>607</v>
      </c>
      <c r="E173" s="281" t="s">
        <v>92</v>
      </c>
      <c r="F173" s="86" t="s">
        <v>1098</v>
      </c>
      <c r="G173" s="86" t="s">
        <v>1194</v>
      </c>
      <c r="H173" s="85">
        <v>1010209473</v>
      </c>
      <c r="I173" s="116"/>
      <c r="J173" s="185"/>
      <c r="K173" s="19" t="s">
        <v>1195</v>
      </c>
      <c r="L173" s="86">
        <v>3504471723</v>
      </c>
      <c r="M173" s="18" t="s">
        <v>1196</v>
      </c>
      <c r="N173" s="86"/>
      <c r="O173" s="186"/>
      <c r="P173" s="187"/>
      <c r="Q173" s="186"/>
      <c r="R173" s="186"/>
      <c r="S173" s="186"/>
      <c r="T173" s="18" t="s">
        <v>1197</v>
      </c>
      <c r="U173" s="130"/>
      <c r="V173" s="130"/>
      <c r="W173" s="130"/>
      <c r="X173" s="185"/>
      <c r="Y173" s="130" t="s">
        <v>1198</v>
      </c>
      <c r="Z173" s="96" t="s">
        <v>81</v>
      </c>
      <c r="AA173" s="185"/>
      <c r="AB173" s="138">
        <v>43502</v>
      </c>
      <c r="AC173" s="138">
        <v>43502</v>
      </c>
      <c r="AD173" s="96"/>
      <c r="AE173" s="86"/>
      <c r="AF173" s="96"/>
      <c r="AG173" s="96"/>
      <c r="AH173" s="138">
        <v>43830</v>
      </c>
      <c r="AI173" s="188"/>
      <c r="AJ173" s="96"/>
      <c r="AK173" s="96"/>
      <c r="AL173" s="188">
        <f>+Tabla2[[#This Row],[FECHA 
TERMINACION ACTA DE INICIO]]+98</f>
        <v>43928</v>
      </c>
      <c r="AM173" s="96">
        <v>221</v>
      </c>
      <c r="AN173" s="155">
        <v>29775438</v>
      </c>
      <c r="AO173" s="138"/>
      <c r="AP173" s="96">
        <v>247</v>
      </c>
      <c r="AQ173" s="155">
        <v>29775438</v>
      </c>
      <c r="AR173" s="138">
        <v>43502</v>
      </c>
      <c r="AS173" s="96" t="s">
        <v>1172</v>
      </c>
      <c r="AT173" s="96" t="s">
        <v>84</v>
      </c>
      <c r="AU173" s="86" t="s">
        <v>85</v>
      </c>
      <c r="AV173" s="155">
        <v>29775438</v>
      </c>
      <c r="AW173" s="155"/>
      <c r="AX173" s="155"/>
      <c r="AY173" s="185"/>
      <c r="AZ173" s="185"/>
      <c r="BA173" s="155"/>
      <c r="BB173" s="185"/>
      <c r="BC173" s="185"/>
      <c r="BD173" s="312">
        <f t="shared" si="2"/>
        <v>0</v>
      </c>
      <c r="BE173" s="117">
        <f>+Tabla2[[#This Row],[VALOR RECURSOS FDL]]+Tabla2[[#This Row],[ADICION]]+Tabla2[[#This Row],[ADICION Nº 2  O -SALDO SIN EJECUTAR]]</f>
        <v>29775438</v>
      </c>
      <c r="BF173" s="185" t="e">
        <v>#VALUE!</v>
      </c>
      <c r="BG173" s="185"/>
      <c r="BH173" s="185"/>
      <c r="BI173" s="213" t="s">
        <v>1199</v>
      </c>
      <c r="BJ173" s="185"/>
      <c r="BK173" s="185"/>
      <c r="BL173" s="215" t="s">
        <v>1200</v>
      </c>
      <c r="BM173" s="187"/>
      <c r="BN173" s="217"/>
    </row>
    <row r="174" spans="1:66" s="189" customFormat="1" hidden="1">
      <c r="A174" s="47">
        <v>2019</v>
      </c>
      <c r="B174" s="96">
        <v>59</v>
      </c>
      <c r="C174" s="19" t="s">
        <v>606</v>
      </c>
      <c r="D174" s="101" t="s">
        <v>607</v>
      </c>
      <c r="E174" s="284" t="s">
        <v>76</v>
      </c>
      <c r="F174" s="106" t="s">
        <v>151</v>
      </c>
      <c r="G174" s="86" t="s">
        <v>1201</v>
      </c>
      <c r="H174" s="85">
        <v>1016047855</v>
      </c>
      <c r="I174" s="116"/>
      <c r="J174" s="185"/>
      <c r="K174" s="19" t="s">
        <v>1202</v>
      </c>
      <c r="L174" s="86">
        <v>3007374090</v>
      </c>
      <c r="M174" s="18" t="s">
        <v>1203</v>
      </c>
      <c r="N174" s="86"/>
      <c r="O174" s="186"/>
      <c r="P174" s="187"/>
      <c r="Q174" s="186"/>
      <c r="R174" s="186"/>
      <c r="S174" s="186"/>
      <c r="T174" s="18" t="s">
        <v>1204</v>
      </c>
      <c r="U174" s="130"/>
      <c r="V174" s="130"/>
      <c r="W174" s="130"/>
      <c r="X174" s="185"/>
      <c r="Y174" s="130" t="s">
        <v>1205</v>
      </c>
      <c r="Z174" s="96">
        <v>11</v>
      </c>
      <c r="AA174" s="185"/>
      <c r="AB174" s="138">
        <v>43504</v>
      </c>
      <c r="AC174" s="138">
        <v>43504</v>
      </c>
      <c r="AD174" s="96"/>
      <c r="AE174" s="86" t="s">
        <v>642</v>
      </c>
      <c r="AF174" s="96"/>
      <c r="AG174" s="96"/>
      <c r="AH174" s="138">
        <v>43867</v>
      </c>
      <c r="AI174" s="188"/>
      <c r="AJ174" s="96"/>
      <c r="AK174" s="96"/>
      <c r="AL174" s="188">
        <f>+Tabla2[[#This Row],[FECHA 
TERMINACION ACTA DE INICIO]]+98</f>
        <v>43965</v>
      </c>
      <c r="AM174" s="96">
        <v>262</v>
      </c>
      <c r="AN174" s="155">
        <v>53173780</v>
      </c>
      <c r="AO174" s="138"/>
      <c r="AP174" s="96">
        <v>254</v>
      </c>
      <c r="AQ174" s="155">
        <v>53173780</v>
      </c>
      <c r="AR174" s="138">
        <v>43504</v>
      </c>
      <c r="AS174" s="96" t="s">
        <v>1172</v>
      </c>
      <c r="AT174" s="96" t="s">
        <v>84</v>
      </c>
      <c r="AU174" s="86" t="s">
        <v>85</v>
      </c>
      <c r="AV174" s="155">
        <v>53173780</v>
      </c>
      <c r="AW174" s="155"/>
      <c r="AX174" s="155">
        <v>4833980</v>
      </c>
      <c r="AY174" s="185"/>
      <c r="AZ174" s="185"/>
      <c r="BA174" s="155"/>
      <c r="BB174" s="185"/>
      <c r="BC174" s="185"/>
      <c r="BD174" s="312">
        <f t="shared" si="2"/>
        <v>4833980</v>
      </c>
      <c r="BE174" s="117">
        <f>+Tabla2[[#This Row],[VALOR RECURSOS FDL]]+Tabla2[[#This Row],[ADICION]]+Tabla2[[#This Row],[ADICION Nº 2  O -SALDO SIN EJECUTAR]]</f>
        <v>58007760</v>
      </c>
      <c r="BF174" s="185">
        <v>4833980</v>
      </c>
      <c r="BG174" s="185"/>
      <c r="BH174" s="185"/>
      <c r="BI174" s="213" t="s">
        <v>1206</v>
      </c>
      <c r="BJ174" s="185"/>
      <c r="BK174" s="185"/>
      <c r="BL174" s="215" t="s">
        <v>1107</v>
      </c>
      <c r="BM174" s="187"/>
      <c r="BN174" s="217"/>
    </row>
    <row r="175" spans="1:66" s="189" customFormat="1" hidden="1">
      <c r="A175" s="47">
        <v>2019</v>
      </c>
      <c r="B175" s="96">
        <v>60</v>
      </c>
      <c r="C175" s="19" t="s">
        <v>606</v>
      </c>
      <c r="D175" s="101" t="s">
        <v>607</v>
      </c>
      <c r="E175" s="281" t="s">
        <v>76</v>
      </c>
      <c r="F175" s="86" t="s">
        <v>1207</v>
      </c>
      <c r="G175" s="86" t="s">
        <v>1208</v>
      </c>
      <c r="H175" s="85">
        <v>1018453114</v>
      </c>
      <c r="I175" s="116"/>
      <c r="J175" s="185"/>
      <c r="K175" s="19" t="s">
        <v>1209</v>
      </c>
      <c r="L175" s="86">
        <v>3105685072</v>
      </c>
      <c r="M175" s="18" t="s">
        <v>1210</v>
      </c>
      <c r="N175" s="86"/>
      <c r="O175" s="186"/>
      <c r="P175" s="187"/>
      <c r="Q175" s="186"/>
      <c r="R175" s="186"/>
      <c r="S175" s="186"/>
      <c r="T175" s="18" t="s">
        <v>1211</v>
      </c>
      <c r="U175" s="130"/>
      <c r="V175" s="130"/>
      <c r="W175" s="130"/>
      <c r="X175" s="185"/>
      <c r="Y175" s="130" t="s">
        <v>1212</v>
      </c>
      <c r="Z175" s="96">
        <v>11</v>
      </c>
      <c r="AA175" s="185"/>
      <c r="AB175" s="138">
        <v>43503</v>
      </c>
      <c r="AC175" s="138">
        <v>43503</v>
      </c>
      <c r="AD175" s="96"/>
      <c r="AE175" s="86" t="s">
        <v>1213</v>
      </c>
      <c r="AF175" s="96"/>
      <c r="AG175" s="96"/>
      <c r="AH175" s="138">
        <v>43851</v>
      </c>
      <c r="AI175" s="188"/>
      <c r="AJ175" s="96"/>
      <c r="AK175" s="96"/>
      <c r="AL175" s="188">
        <f>+Tabla2[[#This Row],[FECHA 
TERMINACION ACTA DE INICIO]]+98</f>
        <v>43949</v>
      </c>
      <c r="AM175" s="96">
        <v>209</v>
      </c>
      <c r="AN175" s="155">
        <v>47821158</v>
      </c>
      <c r="AO175" s="138">
        <v>43487</v>
      </c>
      <c r="AP175" s="96">
        <v>250</v>
      </c>
      <c r="AQ175" s="155">
        <v>47821158</v>
      </c>
      <c r="AR175" s="138">
        <v>43503</v>
      </c>
      <c r="AS175" s="96" t="s">
        <v>1172</v>
      </c>
      <c r="AT175" s="96" t="s">
        <v>84</v>
      </c>
      <c r="AU175" s="86" t="s">
        <v>85</v>
      </c>
      <c r="AV175" s="155">
        <v>47821158</v>
      </c>
      <c r="AW175" s="155"/>
      <c r="AX175" s="155">
        <v>2173689</v>
      </c>
      <c r="AY175" s="185"/>
      <c r="AZ175" s="185"/>
      <c r="BA175" s="155"/>
      <c r="BB175" s="185"/>
      <c r="BC175" s="185"/>
      <c r="BD175" s="312">
        <f t="shared" si="2"/>
        <v>2173689</v>
      </c>
      <c r="BE175" s="117">
        <f>+Tabla2[[#This Row],[VALOR RECURSOS FDL]]+Tabla2[[#This Row],[ADICION]]+Tabla2[[#This Row],[ADICION Nº 2  O -SALDO SIN EJECUTAR]]</f>
        <v>49994847</v>
      </c>
      <c r="BF175" s="185">
        <v>4347378</v>
      </c>
      <c r="BG175" s="185"/>
      <c r="BH175" s="185"/>
      <c r="BI175" s="213" t="s">
        <v>1214</v>
      </c>
      <c r="BJ175" s="185"/>
      <c r="BK175" s="185"/>
      <c r="BL175" s="215" t="s">
        <v>1215</v>
      </c>
      <c r="BM175" s="187"/>
      <c r="BN175" s="217"/>
    </row>
    <row r="176" spans="1:66" s="189" customFormat="1" hidden="1">
      <c r="A176" s="47">
        <v>2019</v>
      </c>
      <c r="B176" s="96">
        <v>61</v>
      </c>
      <c r="C176" s="19" t="s">
        <v>606</v>
      </c>
      <c r="D176" s="101" t="s">
        <v>607</v>
      </c>
      <c r="E176" s="284" t="s">
        <v>92</v>
      </c>
      <c r="F176" s="86" t="s">
        <v>1216</v>
      </c>
      <c r="G176" s="86" t="s">
        <v>215</v>
      </c>
      <c r="H176" s="85">
        <v>1010175770</v>
      </c>
      <c r="I176" s="116"/>
      <c r="J176" s="185"/>
      <c r="K176" s="19" t="s">
        <v>1217</v>
      </c>
      <c r="L176" s="86">
        <v>3112457284</v>
      </c>
      <c r="M176" s="18" t="s">
        <v>1218</v>
      </c>
      <c r="N176" s="86"/>
      <c r="O176" s="186"/>
      <c r="P176" s="187"/>
      <c r="Q176" s="186"/>
      <c r="R176" s="186"/>
      <c r="S176" s="186"/>
      <c r="T176" s="18" t="s">
        <v>1219</v>
      </c>
      <c r="U176" s="130"/>
      <c r="V176" s="130"/>
      <c r="W176" s="130"/>
      <c r="X176" s="185"/>
      <c r="Y176" s="130" t="s">
        <v>1220</v>
      </c>
      <c r="Z176" s="96">
        <v>11</v>
      </c>
      <c r="AA176" s="185"/>
      <c r="AB176" s="138" t="s">
        <v>1221</v>
      </c>
      <c r="AC176" s="138">
        <v>43503</v>
      </c>
      <c r="AD176" s="96"/>
      <c r="AE176" s="86" t="s">
        <v>1222</v>
      </c>
      <c r="AF176" s="96"/>
      <c r="AG176" s="96"/>
      <c r="AH176" s="138">
        <v>43856</v>
      </c>
      <c r="AI176" s="188"/>
      <c r="AJ176" s="96"/>
      <c r="AK176" s="96"/>
      <c r="AL176" s="188">
        <f>+Tabla2[[#This Row],[FECHA 
TERMINACION ACTA DE INICIO]]+98</f>
        <v>43954</v>
      </c>
      <c r="AM176" s="96">
        <v>216</v>
      </c>
      <c r="AN176" s="155">
        <v>36437104</v>
      </c>
      <c r="AO176" s="138"/>
      <c r="AP176" s="96">
        <v>249</v>
      </c>
      <c r="AQ176" s="155">
        <v>36437104</v>
      </c>
      <c r="AR176" s="138">
        <v>43503</v>
      </c>
      <c r="AS176" s="96" t="s">
        <v>1172</v>
      </c>
      <c r="AT176" s="96" t="s">
        <v>84</v>
      </c>
      <c r="AU176" s="86" t="s">
        <v>85</v>
      </c>
      <c r="AV176" s="155">
        <v>36437104</v>
      </c>
      <c r="AW176" s="155"/>
      <c r="AX176" s="155">
        <v>2208309</v>
      </c>
      <c r="AY176" s="185"/>
      <c r="AZ176" s="185"/>
      <c r="BA176" s="155"/>
      <c r="BB176" s="185"/>
      <c r="BC176" s="185"/>
      <c r="BD176" s="312">
        <f t="shared" si="2"/>
        <v>2208309</v>
      </c>
      <c r="BE176" s="117">
        <f>+Tabla2[[#This Row],[VALOR RECURSOS FDL]]+Tabla2[[#This Row],[ADICION]]+Tabla2[[#This Row],[ADICION Nº 2  O -SALDO SIN EJECUTAR]]</f>
        <v>38645413</v>
      </c>
      <c r="BF176" s="185">
        <v>3312464</v>
      </c>
      <c r="BG176" s="185"/>
      <c r="BH176" s="185"/>
      <c r="BI176" s="213" t="s">
        <v>1223</v>
      </c>
      <c r="BJ176" s="185"/>
      <c r="BK176" s="185"/>
      <c r="BL176" s="215" t="s">
        <v>1224</v>
      </c>
      <c r="BM176" s="187"/>
      <c r="BN176" s="217"/>
    </row>
    <row r="177" spans="1:66" s="189" customFormat="1" hidden="1">
      <c r="A177" s="47">
        <v>2019</v>
      </c>
      <c r="B177" s="96">
        <v>62</v>
      </c>
      <c r="C177" s="19" t="s">
        <v>606</v>
      </c>
      <c r="D177" s="101" t="s">
        <v>607</v>
      </c>
      <c r="E177" s="281" t="s">
        <v>76</v>
      </c>
      <c r="F177" s="86" t="s">
        <v>1225</v>
      </c>
      <c r="G177" s="86" t="s">
        <v>376</v>
      </c>
      <c r="H177" s="85">
        <v>79753796</v>
      </c>
      <c r="I177" s="116"/>
      <c r="J177" s="185"/>
      <c r="K177" s="19" t="s">
        <v>1226</v>
      </c>
      <c r="L177" s="86">
        <v>3410261</v>
      </c>
      <c r="M177" s="18" t="s">
        <v>1227</v>
      </c>
      <c r="N177" s="86"/>
      <c r="O177" s="186"/>
      <c r="P177" s="187"/>
      <c r="Q177" s="186"/>
      <c r="R177" s="186"/>
      <c r="S177" s="186"/>
      <c r="T177" s="18" t="s">
        <v>1228</v>
      </c>
      <c r="U177" s="130"/>
      <c r="V177" s="130"/>
      <c r="W177" s="130"/>
      <c r="X177" s="185"/>
      <c r="Y177" s="130" t="s">
        <v>1229</v>
      </c>
      <c r="Z177" s="96" t="s">
        <v>81</v>
      </c>
      <c r="AA177" s="185"/>
      <c r="AB177" s="138">
        <v>43504</v>
      </c>
      <c r="AC177" s="138">
        <v>43504</v>
      </c>
      <c r="AD177" s="96"/>
      <c r="AE177" s="86"/>
      <c r="AF177" s="96"/>
      <c r="AG177" s="96"/>
      <c r="AH177" s="138">
        <v>43830</v>
      </c>
      <c r="AI177" s="188"/>
      <c r="AJ177" s="96"/>
      <c r="AK177" s="96"/>
      <c r="AL177" s="188">
        <f>+Tabla2[[#This Row],[FECHA 
TERMINACION ACTA DE INICIO]]+98</f>
        <v>43928</v>
      </c>
      <c r="AM177" s="96">
        <v>243</v>
      </c>
      <c r="AN177" s="155">
        <v>59210294</v>
      </c>
      <c r="AO177" s="138"/>
      <c r="AP177" s="96">
        <v>253</v>
      </c>
      <c r="AQ177" s="155">
        <v>59210294</v>
      </c>
      <c r="AR177" s="138">
        <v>43504</v>
      </c>
      <c r="AS177" s="96" t="s">
        <v>1172</v>
      </c>
      <c r="AT177" s="96" t="s">
        <v>84</v>
      </c>
      <c r="AU177" s="86" t="s">
        <v>85</v>
      </c>
      <c r="AV177" s="155">
        <v>58299362</v>
      </c>
      <c r="AW177" s="155"/>
      <c r="AX177" s="155"/>
      <c r="AY177" s="185"/>
      <c r="AZ177" s="185"/>
      <c r="BA177" s="155"/>
      <c r="BB177" s="185"/>
      <c r="BC177" s="185"/>
      <c r="BD177" s="312">
        <f t="shared" si="2"/>
        <v>0</v>
      </c>
      <c r="BE177" s="117">
        <f>+Tabla2[[#This Row],[VALOR RECURSOS FDL]]+Tabla2[[#This Row],[ADICION]]+Tabla2[[#This Row],[ADICION Nº 2  O -SALDO SIN EJECUTAR]]</f>
        <v>58299362</v>
      </c>
      <c r="BF177" s="185" t="e">
        <v>#VALUE!</v>
      </c>
      <c r="BG177" s="185"/>
      <c r="BH177" s="185"/>
      <c r="BI177" s="213" t="s">
        <v>1230</v>
      </c>
      <c r="BJ177" s="185"/>
      <c r="BK177" s="185"/>
      <c r="BL177" s="215" t="s">
        <v>1231</v>
      </c>
      <c r="BM177" s="187"/>
      <c r="BN177" s="217"/>
    </row>
    <row r="178" spans="1:66" s="189" customFormat="1" hidden="1">
      <c r="A178" s="47">
        <v>2019</v>
      </c>
      <c r="B178" s="96">
        <v>63</v>
      </c>
      <c r="C178" s="19" t="s">
        <v>606</v>
      </c>
      <c r="D178" s="101" t="s">
        <v>607</v>
      </c>
      <c r="E178" s="284" t="s">
        <v>76</v>
      </c>
      <c r="F178" s="86" t="s">
        <v>742</v>
      </c>
      <c r="G178" s="86" t="s">
        <v>1232</v>
      </c>
      <c r="H178" s="85">
        <v>19476978</v>
      </c>
      <c r="I178" s="116"/>
      <c r="J178" s="185"/>
      <c r="K178" s="19" t="s">
        <v>1233</v>
      </c>
      <c r="L178" s="86">
        <v>3115399282</v>
      </c>
      <c r="M178" s="18" t="s">
        <v>1234</v>
      </c>
      <c r="N178" s="86"/>
      <c r="O178" s="186"/>
      <c r="P178" s="187"/>
      <c r="Q178" s="186"/>
      <c r="R178" s="186"/>
      <c r="S178" s="186"/>
      <c r="T178" s="18" t="s">
        <v>1235</v>
      </c>
      <c r="U178" s="130"/>
      <c r="V178" s="130"/>
      <c r="W178" s="130"/>
      <c r="X178" s="185"/>
      <c r="Y178" s="130" t="s">
        <v>1236</v>
      </c>
      <c r="Z178" s="96" t="s">
        <v>81</v>
      </c>
      <c r="AA178" s="185"/>
      <c r="AB178" s="138">
        <v>43503</v>
      </c>
      <c r="AC178" s="138">
        <v>43504</v>
      </c>
      <c r="AD178" s="96"/>
      <c r="AE178" s="86"/>
      <c r="AF178" s="96"/>
      <c r="AG178" s="96"/>
      <c r="AH178" s="138">
        <v>43830</v>
      </c>
      <c r="AI178" s="188"/>
      <c r="AJ178" s="96"/>
      <c r="AK178" s="96"/>
      <c r="AL178" s="188">
        <f>+Tabla2[[#This Row],[FECHA 
TERMINACION ACTA DE INICIO]]+98</f>
        <v>43928</v>
      </c>
      <c r="AM178" s="96">
        <v>252</v>
      </c>
      <c r="AN178" s="155">
        <v>45546380</v>
      </c>
      <c r="AO178" s="138"/>
      <c r="AP178" s="96">
        <v>252</v>
      </c>
      <c r="AQ178" s="155">
        <v>45546380</v>
      </c>
      <c r="AR178" s="138">
        <v>43504</v>
      </c>
      <c r="AS178" s="96" t="s">
        <v>1172</v>
      </c>
      <c r="AT178" s="96" t="s">
        <v>84</v>
      </c>
      <c r="AU178" s="86" t="s">
        <v>85</v>
      </c>
      <c r="AV178" s="155">
        <v>45546380</v>
      </c>
      <c r="AW178" s="155"/>
      <c r="AX178" s="155"/>
      <c r="AY178" s="185"/>
      <c r="AZ178" s="185"/>
      <c r="BA178" s="155"/>
      <c r="BB178" s="185"/>
      <c r="BC178" s="185"/>
      <c r="BD178" s="312">
        <f t="shared" si="2"/>
        <v>0</v>
      </c>
      <c r="BE178" s="117">
        <f>+Tabla2[[#This Row],[VALOR RECURSOS FDL]]+Tabla2[[#This Row],[ADICION]]+Tabla2[[#This Row],[ADICION Nº 2  O -SALDO SIN EJECUTAR]]</f>
        <v>45546380</v>
      </c>
      <c r="BF178" s="185" t="e">
        <v>#VALUE!</v>
      </c>
      <c r="BG178" s="185"/>
      <c r="BH178" s="185"/>
      <c r="BI178" s="213" t="s">
        <v>1237</v>
      </c>
      <c r="BJ178" s="185"/>
      <c r="BK178" s="185"/>
      <c r="BL178" s="215" t="s">
        <v>1238</v>
      </c>
      <c r="BM178" s="187"/>
      <c r="BN178" s="217"/>
    </row>
    <row r="179" spans="1:66" s="189" customFormat="1" hidden="1">
      <c r="A179" s="47">
        <v>2019</v>
      </c>
      <c r="B179" s="96">
        <v>64</v>
      </c>
      <c r="C179" s="19" t="s">
        <v>606</v>
      </c>
      <c r="D179" s="101" t="s">
        <v>607</v>
      </c>
      <c r="E179" s="281" t="s">
        <v>92</v>
      </c>
      <c r="F179" s="86" t="s">
        <v>315</v>
      </c>
      <c r="G179" s="86" t="s">
        <v>316</v>
      </c>
      <c r="H179" s="85">
        <v>1069717270</v>
      </c>
      <c r="I179" s="116"/>
      <c r="J179" s="185"/>
      <c r="K179" s="19" t="s">
        <v>1239</v>
      </c>
      <c r="L179" s="86">
        <v>3192520593</v>
      </c>
      <c r="M179" s="18" t="s">
        <v>318</v>
      </c>
      <c r="N179" s="86"/>
      <c r="O179" s="186"/>
      <c r="P179" s="187"/>
      <c r="Q179" s="186"/>
      <c r="R179" s="186"/>
      <c r="S179" s="186"/>
      <c r="T179" s="18" t="s">
        <v>1240</v>
      </c>
      <c r="U179" s="130"/>
      <c r="V179" s="130"/>
      <c r="W179" s="130"/>
      <c r="X179" s="185"/>
      <c r="Y179" s="130" t="s">
        <v>1241</v>
      </c>
      <c r="Z179" s="96" t="s">
        <v>81</v>
      </c>
      <c r="AA179" s="185"/>
      <c r="AB179" s="138">
        <v>43503</v>
      </c>
      <c r="AC179" s="138">
        <v>43504</v>
      </c>
      <c r="AD179" s="96"/>
      <c r="AE179" s="86"/>
      <c r="AF179" s="96"/>
      <c r="AG179" s="96"/>
      <c r="AH179" s="138">
        <v>43830</v>
      </c>
      <c r="AI179" s="188"/>
      <c r="AJ179" s="96"/>
      <c r="AK179" s="96"/>
      <c r="AL179" s="188">
        <f>+Tabla2[[#This Row],[FECHA 
TERMINACION ACTA DE INICIO]]+98</f>
        <v>43928</v>
      </c>
      <c r="AM179" s="96">
        <v>257</v>
      </c>
      <c r="AN179" s="155">
        <v>29775438</v>
      </c>
      <c r="AO179" s="138">
        <v>43496</v>
      </c>
      <c r="AP179" s="96">
        <v>251</v>
      </c>
      <c r="AQ179" s="155">
        <v>29775438</v>
      </c>
      <c r="AR179" s="138">
        <v>43503</v>
      </c>
      <c r="AS179" s="96" t="s">
        <v>1172</v>
      </c>
      <c r="AT179" s="96" t="s">
        <v>84</v>
      </c>
      <c r="AU179" s="86" t="s">
        <v>85</v>
      </c>
      <c r="AV179" s="155">
        <v>29775438</v>
      </c>
      <c r="AW179" s="155"/>
      <c r="AX179" s="155"/>
      <c r="AY179" s="185"/>
      <c r="AZ179" s="185"/>
      <c r="BA179" s="155"/>
      <c r="BB179" s="185"/>
      <c r="BC179" s="185"/>
      <c r="BD179" s="312">
        <f t="shared" si="2"/>
        <v>0</v>
      </c>
      <c r="BE179" s="117">
        <f>+Tabla2[[#This Row],[VALOR RECURSOS FDL]]+Tabla2[[#This Row],[ADICION]]+Tabla2[[#This Row],[ADICION Nº 2  O -SALDO SIN EJECUTAR]]</f>
        <v>29775438</v>
      </c>
      <c r="BF179" s="185" t="e">
        <v>#VALUE!</v>
      </c>
      <c r="BG179" s="185"/>
      <c r="BH179" s="185"/>
      <c r="BI179" s="213" t="s">
        <v>1242</v>
      </c>
      <c r="BJ179" s="185"/>
      <c r="BK179" s="185"/>
      <c r="BL179" s="215" t="s">
        <v>1243</v>
      </c>
      <c r="BM179" s="187"/>
      <c r="BN179" s="217"/>
    </row>
    <row r="180" spans="1:66" s="189" customFormat="1" hidden="1">
      <c r="A180" s="47">
        <v>2019</v>
      </c>
      <c r="B180" s="96">
        <v>65</v>
      </c>
      <c r="C180" s="19" t="s">
        <v>606</v>
      </c>
      <c r="D180" s="101" t="s">
        <v>607</v>
      </c>
      <c r="E180" s="284" t="s">
        <v>76</v>
      </c>
      <c r="F180" s="86" t="s">
        <v>1244</v>
      </c>
      <c r="G180" s="86" t="s">
        <v>1245</v>
      </c>
      <c r="H180" s="85" t="s">
        <v>1246</v>
      </c>
      <c r="I180" s="116"/>
      <c r="J180" s="185"/>
      <c r="K180" s="19" t="s">
        <v>1247</v>
      </c>
      <c r="L180" s="85">
        <v>3164661185</v>
      </c>
      <c r="M180" s="18" t="s">
        <v>230</v>
      </c>
      <c r="N180" s="86"/>
      <c r="O180" s="186"/>
      <c r="P180" s="187"/>
      <c r="Q180" s="186"/>
      <c r="R180" s="186"/>
      <c r="S180" s="186"/>
      <c r="T180" s="18" t="s">
        <v>1248</v>
      </c>
      <c r="U180" s="130"/>
      <c r="V180" s="130"/>
      <c r="W180" s="130"/>
      <c r="X180" s="185"/>
      <c r="Y180" s="130" t="s">
        <v>1249</v>
      </c>
      <c r="Z180" s="96" t="s">
        <v>81</v>
      </c>
      <c r="AA180" s="185"/>
      <c r="AB180" s="138">
        <v>43504</v>
      </c>
      <c r="AC180" s="138">
        <v>43504</v>
      </c>
      <c r="AD180" s="96" t="s">
        <v>1250</v>
      </c>
      <c r="AE180" s="86"/>
      <c r="AF180" s="96"/>
      <c r="AG180" s="96"/>
      <c r="AH180" s="138">
        <v>43700</v>
      </c>
      <c r="AI180" s="188"/>
      <c r="AJ180" s="96"/>
      <c r="AK180" s="96"/>
      <c r="AL180" s="188">
        <f>+Tabla2[[#This Row],[FECHA 
TERMINACION ACTA DE INICIO]]+98</f>
        <v>43798</v>
      </c>
      <c r="AM180" s="96">
        <v>263</v>
      </c>
      <c r="AN180" s="155">
        <v>50101018</v>
      </c>
      <c r="AO180" s="138"/>
      <c r="AP180" s="96">
        <v>255</v>
      </c>
      <c r="AQ180" s="155">
        <v>50101018</v>
      </c>
      <c r="AR180" s="138">
        <v>43504</v>
      </c>
      <c r="AS180" s="96" t="s">
        <v>1172</v>
      </c>
      <c r="AT180" s="96" t="s">
        <v>84</v>
      </c>
      <c r="AU180" s="86" t="s">
        <v>85</v>
      </c>
      <c r="AV180" s="155">
        <v>50101018</v>
      </c>
      <c r="AW180" s="155"/>
      <c r="AX180" s="155"/>
      <c r="AY180" s="185"/>
      <c r="AZ180" s="185"/>
      <c r="BA180" s="155"/>
      <c r="BB180" s="185"/>
      <c r="BC180" s="185"/>
      <c r="BD180" s="312">
        <f t="shared" si="2"/>
        <v>0</v>
      </c>
      <c r="BE180" s="117">
        <f>+Tabla2[[#This Row],[VALOR RECURSOS FDL]]+Tabla2[[#This Row],[ADICION]]+Tabla2[[#This Row],[ADICION Nº 2  O -SALDO SIN EJECUTAR]]</f>
        <v>50101018</v>
      </c>
      <c r="BF180" s="185" t="e">
        <v>#VALUE!</v>
      </c>
      <c r="BG180" s="185"/>
      <c r="BH180" s="185"/>
      <c r="BI180" s="213" t="s">
        <v>1251</v>
      </c>
      <c r="BJ180" s="185"/>
      <c r="BK180" s="185"/>
      <c r="BL180" s="215" t="s">
        <v>942</v>
      </c>
      <c r="BM180" s="187"/>
      <c r="BN180" s="217"/>
    </row>
    <row r="181" spans="1:66" s="189" customFormat="1" hidden="1">
      <c r="A181" s="47">
        <v>2019</v>
      </c>
      <c r="B181" s="96">
        <v>66</v>
      </c>
      <c r="C181" s="19" t="s">
        <v>606</v>
      </c>
      <c r="D181" s="101" t="s">
        <v>607</v>
      </c>
      <c r="E181" s="281" t="s">
        <v>92</v>
      </c>
      <c r="F181" s="86" t="s">
        <v>1098</v>
      </c>
      <c r="G181" s="86" t="s">
        <v>1252</v>
      </c>
      <c r="H181" s="85">
        <v>52219649</v>
      </c>
      <c r="I181" s="116">
        <v>0</v>
      </c>
      <c r="J181" s="185"/>
      <c r="K181" s="19" t="s">
        <v>1253</v>
      </c>
      <c r="L181" s="86">
        <v>3178357268</v>
      </c>
      <c r="M181" s="18" t="s">
        <v>1254</v>
      </c>
      <c r="N181" s="109" t="s">
        <v>1255</v>
      </c>
      <c r="O181" s="186"/>
      <c r="P181" s="187"/>
      <c r="Q181" s="186"/>
      <c r="R181" s="186"/>
      <c r="S181" s="186"/>
      <c r="T181" s="18" t="s">
        <v>1256</v>
      </c>
      <c r="U181" s="130"/>
      <c r="V181" s="130"/>
      <c r="W181" s="130"/>
      <c r="X181" s="185"/>
      <c r="Y181" s="130" t="s">
        <v>1257</v>
      </c>
      <c r="Z181" s="96" t="s">
        <v>81</v>
      </c>
      <c r="AA181" s="185"/>
      <c r="AB181" s="138">
        <v>43508</v>
      </c>
      <c r="AC181" s="138">
        <v>43515</v>
      </c>
      <c r="AD181" s="96"/>
      <c r="AE181" s="86"/>
      <c r="AF181" s="96"/>
      <c r="AG181" s="96"/>
      <c r="AH181" s="138">
        <v>43830</v>
      </c>
      <c r="AI181" s="188"/>
      <c r="AJ181" s="96"/>
      <c r="AK181" s="96"/>
      <c r="AL181" s="188">
        <f>+Tabla2[[#This Row],[FECHA 
TERMINACION ACTA DE INICIO]]+98</f>
        <v>43928</v>
      </c>
      <c r="AM181" s="96">
        <v>220</v>
      </c>
      <c r="AN181" s="155">
        <v>29775438</v>
      </c>
      <c r="AO181" s="138">
        <v>43487</v>
      </c>
      <c r="AP181" s="96">
        <v>274</v>
      </c>
      <c r="AQ181" s="155">
        <v>29775438</v>
      </c>
      <c r="AR181" s="138">
        <v>43515</v>
      </c>
      <c r="AS181" s="96" t="s">
        <v>1172</v>
      </c>
      <c r="AT181" s="96" t="s">
        <v>84</v>
      </c>
      <c r="AU181" s="86" t="s">
        <v>85</v>
      </c>
      <c r="AV181" s="155">
        <v>29775438</v>
      </c>
      <c r="AW181" s="155"/>
      <c r="AX181" s="155"/>
      <c r="AY181" s="185"/>
      <c r="AZ181" s="185"/>
      <c r="BA181" s="155"/>
      <c r="BB181" s="185"/>
      <c r="BC181" s="185"/>
      <c r="BD181" s="312">
        <f t="shared" si="2"/>
        <v>0</v>
      </c>
      <c r="BE181" s="117">
        <f>+Tabla2[[#This Row],[VALOR RECURSOS FDL]]+Tabla2[[#This Row],[ADICION]]+Tabla2[[#This Row],[ADICION Nº 2  O -SALDO SIN EJECUTAR]]</f>
        <v>29775438</v>
      </c>
      <c r="BF181" s="185" t="e">
        <v>#VALUE!</v>
      </c>
      <c r="BG181" s="185"/>
      <c r="BH181" s="185"/>
      <c r="BI181" s="213"/>
      <c r="BJ181" s="185"/>
      <c r="BK181" s="185"/>
      <c r="BL181" s="215" t="s">
        <v>1258</v>
      </c>
      <c r="BM181" s="187"/>
      <c r="BN181" s="217"/>
    </row>
    <row r="182" spans="1:66" s="189" customFormat="1" hidden="1">
      <c r="A182" s="47">
        <v>2019</v>
      </c>
      <c r="B182" s="96">
        <v>67</v>
      </c>
      <c r="C182" s="19" t="s">
        <v>606</v>
      </c>
      <c r="D182" s="101" t="s">
        <v>607</v>
      </c>
      <c r="E182" s="284" t="s">
        <v>76</v>
      </c>
      <c r="F182" s="106" t="s">
        <v>259</v>
      </c>
      <c r="G182" s="86" t="s">
        <v>1259</v>
      </c>
      <c r="H182" s="85">
        <v>17344074</v>
      </c>
      <c r="I182" s="116"/>
      <c r="J182" s="185"/>
      <c r="K182" s="19" t="s">
        <v>261</v>
      </c>
      <c r="L182" s="86">
        <v>3144157881</v>
      </c>
      <c r="M182" s="18" t="s">
        <v>262</v>
      </c>
      <c r="N182" s="86"/>
      <c r="O182" s="186"/>
      <c r="P182" s="187"/>
      <c r="Q182" s="186"/>
      <c r="R182" s="186"/>
      <c r="S182" s="186"/>
      <c r="T182" s="18" t="s">
        <v>1260</v>
      </c>
      <c r="U182" s="130"/>
      <c r="V182" s="130"/>
      <c r="W182" s="130"/>
      <c r="X182" s="185"/>
      <c r="Y182" s="130" t="s">
        <v>1261</v>
      </c>
      <c r="Z182" s="96" t="s">
        <v>1165</v>
      </c>
      <c r="AA182" s="185"/>
      <c r="AB182" s="138">
        <v>43504</v>
      </c>
      <c r="AC182" s="138">
        <v>43504</v>
      </c>
      <c r="AD182" s="96"/>
      <c r="AE182" s="86" t="s">
        <v>1262</v>
      </c>
      <c r="AF182" s="96" t="s">
        <v>1263</v>
      </c>
      <c r="AG182" s="96" t="s">
        <v>1264</v>
      </c>
      <c r="AH182" s="138">
        <v>43988</v>
      </c>
      <c r="AI182" s="188"/>
      <c r="AJ182" s="96"/>
      <c r="AK182" s="96"/>
      <c r="AL182" s="188">
        <f>+Tabla2[[#This Row],[FECHA 
TERMINACION ACTA DE INICIO]]+98</f>
        <v>44086</v>
      </c>
      <c r="AM182" s="96">
        <v>268</v>
      </c>
      <c r="AN182" s="155">
        <v>57541239</v>
      </c>
      <c r="AO182" s="138"/>
      <c r="AP182" s="96">
        <v>257</v>
      </c>
      <c r="AQ182" s="155">
        <v>57541239</v>
      </c>
      <c r="AR182" s="138">
        <v>43504</v>
      </c>
      <c r="AS182" s="96" t="s">
        <v>1172</v>
      </c>
      <c r="AT182" s="96" t="s">
        <v>84</v>
      </c>
      <c r="AU182" s="86" t="s">
        <v>85</v>
      </c>
      <c r="AV182" s="155">
        <v>57541239</v>
      </c>
      <c r="AW182" s="155"/>
      <c r="AX182" s="155">
        <v>5033586</v>
      </c>
      <c r="AY182" s="185"/>
      <c r="AZ182" s="185"/>
      <c r="BA182" s="155">
        <v>17178978</v>
      </c>
      <c r="BB182" s="185"/>
      <c r="BC182" s="185"/>
      <c r="BD182" s="312">
        <f t="shared" si="2"/>
        <v>22212564</v>
      </c>
      <c r="BE182" s="117">
        <f>+Tabla2[[#This Row],[VALOR RECURSOS FDL]]+Tabla2[[#This Row],[ADICION]]+Tabla2[[#This Row],[ADICION Nº 2  O -SALDO SIN EJECUTAR]]</f>
        <v>79753803</v>
      </c>
      <c r="BF182" s="185">
        <v>5003586</v>
      </c>
      <c r="BG182" s="185"/>
      <c r="BH182" s="185"/>
      <c r="BI182" s="213" t="s">
        <v>1265</v>
      </c>
      <c r="BJ182" s="185"/>
      <c r="BK182" s="185"/>
      <c r="BL182" s="215" t="s">
        <v>1107</v>
      </c>
      <c r="BM182" s="187"/>
      <c r="BN182" s="217"/>
    </row>
    <row r="183" spans="1:66" s="189" customFormat="1" hidden="1">
      <c r="A183" s="47">
        <v>2019</v>
      </c>
      <c r="B183" s="96">
        <v>68</v>
      </c>
      <c r="C183" s="19" t="s">
        <v>606</v>
      </c>
      <c r="D183" s="101" t="s">
        <v>607</v>
      </c>
      <c r="E183" s="281" t="s">
        <v>92</v>
      </c>
      <c r="F183" s="86" t="s">
        <v>1216</v>
      </c>
      <c r="G183" s="86" t="s">
        <v>278</v>
      </c>
      <c r="H183" s="85">
        <v>1022352287</v>
      </c>
      <c r="I183" s="96">
        <v>8</v>
      </c>
      <c r="J183" s="185"/>
      <c r="K183" s="19" t="s">
        <v>1266</v>
      </c>
      <c r="L183" s="86">
        <v>7354067</v>
      </c>
      <c r="M183" s="18" t="s">
        <v>280</v>
      </c>
      <c r="N183" s="109" t="s">
        <v>278</v>
      </c>
      <c r="O183" s="186"/>
      <c r="P183" s="187"/>
      <c r="Q183" s="186"/>
      <c r="R183" s="186"/>
      <c r="S183" s="186"/>
      <c r="T183" s="18" t="s">
        <v>1267</v>
      </c>
      <c r="U183" s="130"/>
      <c r="V183" s="130"/>
      <c r="W183" s="130"/>
      <c r="X183" s="185"/>
      <c r="Y183" s="130" t="s">
        <v>1268</v>
      </c>
      <c r="Z183" s="96">
        <v>11</v>
      </c>
      <c r="AA183" s="185"/>
      <c r="AB183" s="138">
        <v>43504</v>
      </c>
      <c r="AC183" s="138">
        <v>43504</v>
      </c>
      <c r="AD183" s="96" t="s">
        <v>1269</v>
      </c>
      <c r="AE183" s="86" t="s">
        <v>314</v>
      </c>
      <c r="AF183" s="96"/>
      <c r="AG183" s="96"/>
      <c r="AH183" s="142">
        <v>44070</v>
      </c>
      <c r="AI183" s="188"/>
      <c r="AJ183" s="96"/>
      <c r="AK183" s="96"/>
      <c r="AL183" s="188">
        <f>+Tabla2[[#This Row],[FECHA 
TERMINACION ACTA DE INICIO]]+98</f>
        <v>44168</v>
      </c>
      <c r="AM183" s="96">
        <v>217</v>
      </c>
      <c r="AN183" s="155">
        <v>36437104</v>
      </c>
      <c r="AO183" s="138"/>
      <c r="AP183" s="96">
        <v>258</v>
      </c>
      <c r="AQ183" s="155">
        <v>36437104</v>
      </c>
      <c r="AR183" s="138">
        <v>43504</v>
      </c>
      <c r="AS183" s="96" t="s">
        <v>1172</v>
      </c>
      <c r="AT183" s="96" t="s">
        <v>84</v>
      </c>
      <c r="AU183" s="86" t="s">
        <v>85</v>
      </c>
      <c r="AV183" s="155">
        <v>36437104</v>
      </c>
      <c r="AW183" s="155"/>
      <c r="AX183" s="155"/>
      <c r="AY183" s="185"/>
      <c r="AZ183" s="185"/>
      <c r="BA183" s="155"/>
      <c r="BB183" s="185"/>
      <c r="BC183" s="185"/>
      <c r="BD183" s="312">
        <f t="shared" si="2"/>
        <v>0</v>
      </c>
      <c r="BE183" s="117">
        <f>+Tabla2[[#This Row],[VALOR RECURSOS FDL]]+Tabla2[[#This Row],[ADICION]]+Tabla2[[#This Row],[ADICION Nº 2  O -SALDO SIN EJECUTAR]]</f>
        <v>36437104</v>
      </c>
      <c r="BF183" s="185">
        <v>3312464</v>
      </c>
      <c r="BG183" s="185"/>
      <c r="BH183" s="185"/>
      <c r="BI183" s="213"/>
      <c r="BJ183" s="185"/>
      <c r="BK183" s="185"/>
      <c r="BL183" s="215" t="s">
        <v>1270</v>
      </c>
      <c r="BM183" s="187"/>
      <c r="BN183" s="217"/>
    </row>
    <row r="184" spans="1:66" s="189" customFormat="1" hidden="1">
      <c r="A184" s="47">
        <v>2019</v>
      </c>
      <c r="B184" s="96">
        <v>69</v>
      </c>
      <c r="C184" s="19" t="s">
        <v>606</v>
      </c>
      <c r="D184" s="101" t="s">
        <v>607</v>
      </c>
      <c r="E184" s="284" t="s">
        <v>92</v>
      </c>
      <c r="F184" s="106" t="s">
        <v>1179</v>
      </c>
      <c r="G184" s="86" t="s">
        <v>248</v>
      </c>
      <c r="H184" s="85">
        <v>1010201518</v>
      </c>
      <c r="I184" s="116"/>
      <c r="J184" s="185"/>
      <c r="K184" s="19" t="s">
        <v>1271</v>
      </c>
      <c r="L184" s="86">
        <v>3213159959</v>
      </c>
      <c r="M184" s="18" t="s">
        <v>1272</v>
      </c>
      <c r="N184" s="86"/>
      <c r="O184" s="186"/>
      <c r="P184" s="187"/>
      <c r="Q184" s="186"/>
      <c r="R184" s="186"/>
      <c r="S184" s="186"/>
      <c r="T184" s="18" t="s">
        <v>1273</v>
      </c>
      <c r="U184" s="130"/>
      <c r="V184" s="130"/>
      <c r="W184" s="130"/>
      <c r="X184" s="185"/>
      <c r="Y184" s="130" t="s">
        <v>1274</v>
      </c>
      <c r="Z184" s="96">
        <v>11</v>
      </c>
      <c r="AA184" s="185"/>
      <c r="AB184" s="138">
        <v>43504</v>
      </c>
      <c r="AC184" s="138">
        <v>43504</v>
      </c>
      <c r="AD184" s="96"/>
      <c r="AE184" s="86" t="s">
        <v>1185</v>
      </c>
      <c r="AF184" s="96"/>
      <c r="AG184" s="96"/>
      <c r="AH184" s="138">
        <v>43849</v>
      </c>
      <c r="AI184" s="188"/>
      <c r="AJ184" s="96"/>
      <c r="AK184" s="96"/>
      <c r="AL184" s="188">
        <f>+Tabla2[[#This Row],[FECHA 
TERMINACION ACTA DE INICIO]]+98</f>
        <v>43947</v>
      </c>
      <c r="AM184" s="96">
        <v>251</v>
      </c>
      <c r="AN184" s="155">
        <v>18999992</v>
      </c>
      <c r="AO184" s="138"/>
      <c r="AP184" s="96">
        <v>256</v>
      </c>
      <c r="AQ184" s="155">
        <v>18999992</v>
      </c>
      <c r="AR184" s="138">
        <v>43504</v>
      </c>
      <c r="AS184" s="96" t="s">
        <v>489</v>
      </c>
      <c r="AT184" s="96" t="s">
        <v>84</v>
      </c>
      <c r="AU184" s="86" t="s">
        <v>490</v>
      </c>
      <c r="AV184" s="155">
        <v>18999992</v>
      </c>
      <c r="AW184" s="155"/>
      <c r="AX184" s="155">
        <v>690908</v>
      </c>
      <c r="AY184" s="185"/>
      <c r="AZ184" s="185"/>
      <c r="BA184" s="155"/>
      <c r="BB184" s="185"/>
      <c r="BC184" s="185"/>
      <c r="BD184" s="312">
        <f t="shared" si="2"/>
        <v>690908</v>
      </c>
      <c r="BE184" s="117">
        <f>+Tabla2[[#This Row],[VALOR RECURSOS FDL]]+Tabla2[[#This Row],[ADICION]]+Tabla2[[#This Row],[ADICION Nº 2  O -SALDO SIN EJECUTAR]]</f>
        <v>19690900</v>
      </c>
      <c r="BF184" s="185">
        <v>1727272</v>
      </c>
      <c r="BG184" s="185"/>
      <c r="BH184" s="185"/>
      <c r="BI184" s="213" t="s">
        <v>1275</v>
      </c>
      <c r="BJ184" s="185"/>
      <c r="BK184" s="185"/>
      <c r="BL184" s="215" t="s">
        <v>953</v>
      </c>
      <c r="BM184" s="187"/>
      <c r="BN184" s="217"/>
    </row>
    <row r="185" spans="1:66" s="189" customFormat="1" hidden="1">
      <c r="A185" s="47">
        <v>2019</v>
      </c>
      <c r="B185" s="96">
        <v>70</v>
      </c>
      <c r="C185" s="19" t="s">
        <v>606</v>
      </c>
      <c r="D185" s="101" t="s">
        <v>607</v>
      </c>
      <c r="E185" s="281" t="s">
        <v>76</v>
      </c>
      <c r="F185" s="106" t="s">
        <v>1276</v>
      </c>
      <c r="G185" s="86" t="s">
        <v>1277</v>
      </c>
      <c r="H185" s="85">
        <v>1018443671</v>
      </c>
      <c r="I185" s="116"/>
      <c r="J185" s="185"/>
      <c r="K185" s="19" t="s">
        <v>1278</v>
      </c>
      <c r="L185" s="86">
        <v>3134033649</v>
      </c>
      <c r="M185" s="18" t="s">
        <v>1279</v>
      </c>
      <c r="N185" s="86"/>
      <c r="O185" s="186"/>
      <c r="P185" s="187"/>
      <c r="Q185" s="186"/>
      <c r="R185" s="186"/>
      <c r="S185" s="186"/>
      <c r="T185" s="18" t="s">
        <v>1280</v>
      </c>
      <c r="U185" s="130"/>
      <c r="V185" s="130"/>
      <c r="W185" s="130"/>
      <c r="X185" s="185"/>
      <c r="Y185" s="130" t="s">
        <v>1281</v>
      </c>
      <c r="Z185" s="96">
        <v>11</v>
      </c>
      <c r="AA185" s="185"/>
      <c r="AB185" s="138">
        <v>43508</v>
      </c>
      <c r="AC185" s="138">
        <v>43509</v>
      </c>
      <c r="AD185" s="96"/>
      <c r="AE185" s="86" t="s">
        <v>1282</v>
      </c>
      <c r="AF185" s="96" t="s">
        <v>1283</v>
      </c>
      <c r="AG185" s="96" t="s">
        <v>715</v>
      </c>
      <c r="AH185" s="138">
        <v>43979</v>
      </c>
      <c r="AI185" s="188"/>
      <c r="AJ185" s="96"/>
      <c r="AK185" s="96"/>
      <c r="AL185" s="188">
        <f>+Tabla2[[#This Row],[FECHA 
TERMINACION ACTA DE INICIO]]+98</f>
        <v>44077</v>
      </c>
      <c r="AM185" s="96">
        <v>245</v>
      </c>
      <c r="AN185" s="155">
        <v>50101018</v>
      </c>
      <c r="AO185" s="138"/>
      <c r="AP185" s="96">
        <v>262</v>
      </c>
      <c r="AQ185" s="155">
        <v>50101018</v>
      </c>
      <c r="AR185" s="138">
        <v>43509</v>
      </c>
      <c r="AS185" s="96" t="s">
        <v>1172</v>
      </c>
      <c r="AT185" s="96" t="s">
        <v>84</v>
      </c>
      <c r="AU185" s="86" t="s">
        <v>85</v>
      </c>
      <c r="AV185" s="155">
        <v>50101018</v>
      </c>
      <c r="AW185" s="155"/>
      <c r="AX185" s="155">
        <v>3795532</v>
      </c>
      <c r="AY185" s="185"/>
      <c r="AZ185" s="185"/>
      <c r="BA185" s="155">
        <v>17003981</v>
      </c>
      <c r="BB185" s="185"/>
      <c r="BC185" s="185"/>
      <c r="BD185" s="312">
        <f t="shared" si="2"/>
        <v>20799513</v>
      </c>
      <c r="BE185" s="117">
        <f>+Tabla2[[#This Row],[VALOR RECURSOS FDL]]+Tabla2[[#This Row],[ADICION]]+Tabla2[[#This Row],[ADICION Nº 2  O -SALDO SIN EJECUTAR]]</f>
        <v>70900531</v>
      </c>
      <c r="BF185" s="185">
        <v>4554638</v>
      </c>
      <c r="BG185" s="185"/>
      <c r="BH185" s="185"/>
      <c r="BI185" s="213" t="s">
        <v>1284</v>
      </c>
      <c r="BJ185" s="185"/>
      <c r="BK185" s="185"/>
      <c r="BL185" s="215" t="s">
        <v>914</v>
      </c>
      <c r="BM185" s="187"/>
      <c r="BN185" s="217"/>
    </row>
    <row r="186" spans="1:66" s="189" customFormat="1" hidden="1">
      <c r="A186" s="47">
        <v>2019</v>
      </c>
      <c r="B186" s="96">
        <v>71</v>
      </c>
      <c r="C186" s="19" t="s">
        <v>606</v>
      </c>
      <c r="D186" s="101" t="s">
        <v>607</v>
      </c>
      <c r="E186" s="284" t="s">
        <v>92</v>
      </c>
      <c r="F186" s="106" t="s">
        <v>1285</v>
      </c>
      <c r="G186" s="86" t="s">
        <v>1286</v>
      </c>
      <c r="H186" s="85">
        <v>79540657</v>
      </c>
      <c r="I186" s="116"/>
      <c r="J186" s="185"/>
      <c r="K186" s="19" t="s">
        <v>1287</v>
      </c>
      <c r="L186" s="86">
        <v>3115300301</v>
      </c>
      <c r="M186" s="18" t="s">
        <v>1288</v>
      </c>
      <c r="N186" s="86"/>
      <c r="O186" s="186"/>
      <c r="P186" s="187"/>
      <c r="Q186" s="186"/>
      <c r="R186" s="186"/>
      <c r="S186" s="186"/>
      <c r="T186" s="18" t="s">
        <v>1289</v>
      </c>
      <c r="U186" s="130"/>
      <c r="V186" s="130"/>
      <c r="W186" s="130"/>
      <c r="X186" s="185"/>
      <c r="Y186" s="130" t="s">
        <v>1290</v>
      </c>
      <c r="Z186" s="96" t="s">
        <v>1291</v>
      </c>
      <c r="AA186" s="185"/>
      <c r="AB186" s="138">
        <v>43510</v>
      </c>
      <c r="AC186" s="138">
        <v>43510</v>
      </c>
      <c r="AD186" s="96"/>
      <c r="AE186" s="86" t="s">
        <v>540</v>
      </c>
      <c r="AF186" s="96"/>
      <c r="AG186" s="96"/>
      <c r="AH186" s="138">
        <v>43751</v>
      </c>
      <c r="AI186" s="188"/>
      <c r="AJ186" s="96"/>
      <c r="AK186" s="96"/>
      <c r="AL186" s="188">
        <f>+Tabla2[[#This Row],[FECHA 
TERMINACION ACTA DE INICIO]]+98</f>
        <v>43849</v>
      </c>
      <c r="AM186" s="96">
        <v>275</v>
      </c>
      <c r="AN186" s="155">
        <v>13780768</v>
      </c>
      <c r="AO186" s="138">
        <v>43507</v>
      </c>
      <c r="AP186" s="96">
        <v>263</v>
      </c>
      <c r="AQ186" s="155">
        <v>13780768</v>
      </c>
      <c r="AR186" s="138">
        <v>43510</v>
      </c>
      <c r="AS186" s="96" t="s">
        <v>1172</v>
      </c>
      <c r="AT186" s="96" t="s">
        <v>84</v>
      </c>
      <c r="AU186" s="86" t="s">
        <v>85</v>
      </c>
      <c r="AV186" s="155">
        <v>13780768</v>
      </c>
      <c r="AW186" s="155"/>
      <c r="AX186" s="155">
        <v>4593589</v>
      </c>
      <c r="AY186" s="185"/>
      <c r="AZ186" s="185"/>
      <c r="BA186" s="155"/>
      <c r="BB186" s="185"/>
      <c r="BC186" s="185"/>
      <c r="BD186" s="312">
        <f t="shared" si="2"/>
        <v>4593589</v>
      </c>
      <c r="BE186" s="117">
        <f>+Tabla2[[#This Row],[VALOR RECURSOS FDL]]+Tabla2[[#This Row],[ADICION]]+Tabla2[[#This Row],[ADICION Nº 2  O -SALDO SIN EJECUTAR]]</f>
        <v>18374357</v>
      </c>
      <c r="BF186" s="185" t="e">
        <v>#VALUE!</v>
      </c>
      <c r="BG186" s="185"/>
      <c r="BH186" s="185"/>
      <c r="BI186" s="213" t="s">
        <v>1292</v>
      </c>
      <c r="BJ186" s="185"/>
      <c r="BK186" s="185"/>
      <c r="BL186" s="215" t="s">
        <v>1293</v>
      </c>
      <c r="BM186" s="187"/>
      <c r="BN186" s="217"/>
    </row>
    <row r="187" spans="1:66" s="189" customFormat="1" hidden="1">
      <c r="A187" s="47">
        <v>2019</v>
      </c>
      <c r="B187" s="96">
        <v>72</v>
      </c>
      <c r="C187" s="19" t="s">
        <v>606</v>
      </c>
      <c r="D187" s="101" t="s">
        <v>607</v>
      </c>
      <c r="E187" s="281" t="s">
        <v>76</v>
      </c>
      <c r="F187" s="86" t="s">
        <v>742</v>
      </c>
      <c r="G187" s="86" t="s">
        <v>1294</v>
      </c>
      <c r="H187" s="85">
        <v>80199901</v>
      </c>
      <c r="I187" s="116"/>
      <c r="J187" s="185"/>
      <c r="K187" s="19" t="s">
        <v>1295</v>
      </c>
      <c r="L187" s="86">
        <v>3125925553</v>
      </c>
      <c r="M187" s="18" t="s">
        <v>1296</v>
      </c>
      <c r="N187" s="86"/>
      <c r="O187" s="186"/>
      <c r="P187" s="187"/>
      <c r="Q187" s="186"/>
      <c r="R187" s="186"/>
      <c r="S187" s="186"/>
      <c r="T187" s="18" t="s">
        <v>1297</v>
      </c>
      <c r="U187" s="130"/>
      <c r="V187" s="130"/>
      <c r="W187" s="130"/>
      <c r="X187" s="185"/>
      <c r="Y187" s="130" t="s">
        <v>1298</v>
      </c>
      <c r="Z187" s="96" t="s">
        <v>81</v>
      </c>
      <c r="AA187" s="185"/>
      <c r="AB187" s="138">
        <v>43514</v>
      </c>
      <c r="AC187" s="138">
        <v>43514</v>
      </c>
      <c r="AD187" s="96"/>
      <c r="AE187" s="86"/>
      <c r="AF187" s="96"/>
      <c r="AG187" s="96"/>
      <c r="AH187" s="138">
        <v>43830</v>
      </c>
      <c r="AI187" s="188"/>
      <c r="AJ187" s="96"/>
      <c r="AK187" s="96"/>
      <c r="AL187" s="188">
        <f>+Tabla2[[#This Row],[FECHA 
TERMINACION ACTA DE INICIO]]+98</f>
        <v>43928</v>
      </c>
      <c r="AM187" s="96">
        <v>253</v>
      </c>
      <c r="AN187" s="155">
        <v>45546380</v>
      </c>
      <c r="AO187" s="138">
        <v>43493</v>
      </c>
      <c r="AP187" s="96">
        <v>268</v>
      </c>
      <c r="AQ187" s="155">
        <v>45546380</v>
      </c>
      <c r="AR187" s="138">
        <v>43511</v>
      </c>
      <c r="AS187" s="96" t="s">
        <v>1172</v>
      </c>
      <c r="AT187" s="96" t="s">
        <v>84</v>
      </c>
      <c r="AU187" s="86" t="s">
        <v>85</v>
      </c>
      <c r="AV187" s="155">
        <v>45546380</v>
      </c>
      <c r="AW187" s="155"/>
      <c r="AX187" s="155"/>
      <c r="AY187" s="185"/>
      <c r="AZ187" s="185"/>
      <c r="BA187" s="155"/>
      <c r="BB187" s="185"/>
      <c r="BC187" s="185"/>
      <c r="BD187" s="312">
        <f t="shared" si="2"/>
        <v>0</v>
      </c>
      <c r="BE187" s="117">
        <f>+Tabla2[[#This Row],[VALOR RECURSOS FDL]]+Tabla2[[#This Row],[ADICION]]+Tabla2[[#This Row],[ADICION Nº 2  O -SALDO SIN EJECUTAR]]</f>
        <v>45546380</v>
      </c>
      <c r="BF187" s="185" t="e">
        <v>#VALUE!</v>
      </c>
      <c r="BG187" s="185"/>
      <c r="BH187" s="185"/>
      <c r="BI187" s="213" t="s">
        <v>1299</v>
      </c>
      <c r="BJ187" s="185"/>
      <c r="BK187" s="185"/>
      <c r="BL187" s="215" t="s">
        <v>1107</v>
      </c>
      <c r="BM187" s="187"/>
      <c r="BN187" s="217"/>
    </row>
    <row r="188" spans="1:66" s="189" customFormat="1" hidden="1">
      <c r="A188" s="47">
        <v>2019</v>
      </c>
      <c r="B188" s="96">
        <v>73</v>
      </c>
      <c r="C188" s="19" t="s">
        <v>606</v>
      </c>
      <c r="D188" s="101" t="s">
        <v>607</v>
      </c>
      <c r="E188" s="284" t="s">
        <v>76</v>
      </c>
      <c r="F188" s="86" t="s">
        <v>765</v>
      </c>
      <c r="G188" s="86" t="s">
        <v>368</v>
      </c>
      <c r="H188" s="85">
        <v>1032439201</v>
      </c>
      <c r="I188" s="116"/>
      <c r="J188" s="185"/>
      <c r="K188" s="19" t="s">
        <v>369</v>
      </c>
      <c r="L188" s="86">
        <v>5529820</v>
      </c>
      <c r="M188" s="18" t="s">
        <v>1300</v>
      </c>
      <c r="N188" s="86"/>
      <c r="O188" s="186"/>
      <c r="P188" s="187"/>
      <c r="Q188" s="186"/>
      <c r="R188" s="186"/>
      <c r="S188" s="186"/>
      <c r="T188" s="18" t="s">
        <v>1301</v>
      </c>
      <c r="U188" s="130"/>
      <c r="V188" s="130"/>
      <c r="W188" s="130"/>
      <c r="X188" s="185"/>
      <c r="Y188" s="130" t="s">
        <v>1302</v>
      </c>
      <c r="Z188" s="96" t="s">
        <v>797</v>
      </c>
      <c r="AA188" s="185"/>
      <c r="AB188" s="138">
        <v>43514</v>
      </c>
      <c r="AC188" s="138">
        <v>43514</v>
      </c>
      <c r="AD188" s="96"/>
      <c r="AE188" s="86"/>
      <c r="AF188" s="96"/>
      <c r="AG188" s="96"/>
      <c r="AH188" s="138">
        <v>43816</v>
      </c>
      <c r="AI188" s="188"/>
      <c r="AJ188" s="96"/>
      <c r="AK188" s="96"/>
      <c r="AL188" s="188">
        <f>+Tabla2[[#This Row],[FECHA 
TERMINACION ACTA DE INICIO]]+98</f>
        <v>43914</v>
      </c>
      <c r="AM188" s="96">
        <v>273</v>
      </c>
      <c r="AN188" s="155">
        <v>44718260</v>
      </c>
      <c r="AO188" s="138" t="s">
        <v>1303</v>
      </c>
      <c r="AP188" s="96">
        <v>272</v>
      </c>
      <c r="AQ188" s="155">
        <v>44718260</v>
      </c>
      <c r="AR188" s="138">
        <v>43514</v>
      </c>
      <c r="AS188" s="96" t="s">
        <v>1172</v>
      </c>
      <c r="AT188" s="96" t="s">
        <v>84</v>
      </c>
      <c r="AU188" s="86" t="s">
        <v>85</v>
      </c>
      <c r="AV188" s="155">
        <v>44718260</v>
      </c>
      <c r="AW188" s="155"/>
      <c r="AX188" s="155"/>
      <c r="AY188" s="185"/>
      <c r="AZ188" s="185"/>
      <c r="BA188" s="155"/>
      <c r="BB188" s="185"/>
      <c r="BC188" s="185"/>
      <c r="BD188" s="312">
        <f t="shared" si="2"/>
        <v>0</v>
      </c>
      <c r="BE188" s="117">
        <f>+Tabla2[[#This Row],[VALOR RECURSOS FDL]]+Tabla2[[#This Row],[ADICION]]+Tabla2[[#This Row],[ADICION Nº 2  O -SALDO SIN EJECUTAR]]</f>
        <v>44718260</v>
      </c>
      <c r="BF188" s="185" t="e">
        <v>#VALUE!</v>
      </c>
      <c r="BG188" s="185"/>
      <c r="BH188" s="185"/>
      <c r="BI188" s="213"/>
      <c r="BJ188" s="185"/>
      <c r="BK188" s="185"/>
      <c r="BL188" s="215" t="s">
        <v>1153</v>
      </c>
      <c r="BM188" s="187"/>
      <c r="BN188" s="217"/>
    </row>
    <row r="189" spans="1:66" s="189" customFormat="1" hidden="1">
      <c r="A189" s="47">
        <v>2019</v>
      </c>
      <c r="B189" s="96">
        <v>74</v>
      </c>
      <c r="C189" s="19" t="s">
        <v>606</v>
      </c>
      <c r="D189" s="101" t="s">
        <v>607</v>
      </c>
      <c r="E189" s="281" t="s">
        <v>76</v>
      </c>
      <c r="F189" s="86" t="s">
        <v>1025</v>
      </c>
      <c r="G189" s="86" t="s">
        <v>203</v>
      </c>
      <c r="H189" s="85">
        <v>1018431069</v>
      </c>
      <c r="I189" s="116"/>
      <c r="J189" s="185"/>
      <c r="K189" s="19" t="s">
        <v>1304</v>
      </c>
      <c r="L189" s="86">
        <v>3164604303</v>
      </c>
      <c r="M189" s="18" t="s">
        <v>1305</v>
      </c>
      <c r="N189" s="86"/>
      <c r="O189" s="186"/>
      <c r="P189" s="187"/>
      <c r="Q189" s="186"/>
      <c r="R189" s="186"/>
      <c r="S189" s="186"/>
      <c r="T189" s="18" t="s">
        <v>1306</v>
      </c>
      <c r="U189" s="130"/>
      <c r="V189" s="130"/>
      <c r="W189" s="130"/>
      <c r="X189" s="185"/>
      <c r="Y189" s="130" t="s">
        <v>1307</v>
      </c>
      <c r="Z189" s="96" t="s">
        <v>1308</v>
      </c>
      <c r="AA189" s="185"/>
      <c r="AB189" s="138">
        <v>43524</v>
      </c>
      <c r="AC189" s="138">
        <v>43524</v>
      </c>
      <c r="AD189" s="96"/>
      <c r="AE189" s="86"/>
      <c r="AF189" s="96"/>
      <c r="AG189" s="96"/>
      <c r="AH189" s="138">
        <v>43830</v>
      </c>
      <c r="AI189" s="188"/>
      <c r="AJ189" s="96"/>
      <c r="AK189" s="96"/>
      <c r="AL189" s="188">
        <f>+Tabla2[[#This Row],[FECHA 
TERMINACION ACTA DE INICIO]]+98</f>
        <v>43928</v>
      </c>
      <c r="AM189" s="96">
        <v>265</v>
      </c>
      <c r="AN189" s="155">
        <v>54137160</v>
      </c>
      <c r="AO189" s="138">
        <v>43503</v>
      </c>
      <c r="AP189" s="96">
        <v>84</v>
      </c>
      <c r="AQ189" s="155">
        <v>54137160</v>
      </c>
      <c r="AR189" s="138">
        <v>43524</v>
      </c>
      <c r="AS189" s="96" t="s">
        <v>870</v>
      </c>
      <c r="AT189" s="96" t="s">
        <v>84</v>
      </c>
      <c r="AU189" s="86" t="s">
        <v>1309</v>
      </c>
      <c r="AV189" s="155">
        <v>54137160</v>
      </c>
      <c r="AW189" s="155"/>
      <c r="AX189" s="155"/>
      <c r="AY189" s="185"/>
      <c r="AZ189" s="185"/>
      <c r="BA189" s="155"/>
      <c r="BB189" s="185"/>
      <c r="BC189" s="185"/>
      <c r="BD189" s="312">
        <f t="shared" si="2"/>
        <v>0</v>
      </c>
      <c r="BE189" s="117">
        <f>+Tabla2[[#This Row],[VALOR RECURSOS FDL]]+Tabla2[[#This Row],[ADICION]]+Tabla2[[#This Row],[ADICION Nº 2  O -SALDO SIN EJECUTAR]]</f>
        <v>54137160</v>
      </c>
      <c r="BF189" s="185" t="e">
        <v>#VALUE!</v>
      </c>
      <c r="BG189" s="185"/>
      <c r="BH189" s="185"/>
      <c r="BI189" s="213"/>
      <c r="BJ189" s="185"/>
      <c r="BK189" s="185"/>
      <c r="BL189" s="215" t="s">
        <v>1310</v>
      </c>
      <c r="BM189" s="187"/>
      <c r="BN189" s="217"/>
    </row>
    <row r="190" spans="1:66" s="189" customFormat="1" hidden="1">
      <c r="A190" s="47">
        <v>2019</v>
      </c>
      <c r="B190" s="96">
        <v>75</v>
      </c>
      <c r="C190" s="19" t="s">
        <v>606</v>
      </c>
      <c r="D190" s="101" t="s">
        <v>607</v>
      </c>
      <c r="E190" s="284" t="s">
        <v>92</v>
      </c>
      <c r="F190" s="86" t="s">
        <v>1179</v>
      </c>
      <c r="G190" s="86" t="s">
        <v>1311</v>
      </c>
      <c r="H190" s="85">
        <v>1015403410</v>
      </c>
      <c r="I190" s="116"/>
      <c r="J190" s="185"/>
      <c r="K190" s="19" t="s">
        <v>1312</v>
      </c>
      <c r="L190" s="86">
        <v>3213000321</v>
      </c>
      <c r="M190" s="18" t="s">
        <v>1313</v>
      </c>
      <c r="N190" s="86"/>
      <c r="O190" s="186"/>
      <c r="P190" s="187"/>
      <c r="Q190" s="186"/>
      <c r="R190" s="186"/>
      <c r="S190" s="186"/>
      <c r="T190" s="18" t="s">
        <v>1314</v>
      </c>
      <c r="U190" s="130"/>
      <c r="V190" s="130"/>
      <c r="W190" s="130"/>
      <c r="X190" s="185"/>
      <c r="Y190" s="130" t="s">
        <v>1315</v>
      </c>
      <c r="Z190" s="96">
        <v>11</v>
      </c>
      <c r="AA190" s="185"/>
      <c r="AB190" s="138">
        <v>43518</v>
      </c>
      <c r="AC190" s="138">
        <v>43518</v>
      </c>
      <c r="AD190" s="96"/>
      <c r="AE190" s="86" t="s">
        <v>1185</v>
      </c>
      <c r="AF190" s="96"/>
      <c r="AG190" s="96"/>
      <c r="AH190" s="138">
        <v>43863</v>
      </c>
      <c r="AI190" s="188"/>
      <c r="AJ190" s="96"/>
      <c r="AK190" s="96"/>
      <c r="AL190" s="188">
        <f>+Tabla2[[#This Row],[FECHA 
TERMINACION ACTA DE INICIO]]+98</f>
        <v>43961</v>
      </c>
      <c r="AM190" s="96">
        <v>254</v>
      </c>
      <c r="AN190" s="155">
        <v>18999992</v>
      </c>
      <c r="AO190" s="138">
        <v>43493</v>
      </c>
      <c r="AP190" s="96">
        <v>278</v>
      </c>
      <c r="AQ190" s="155">
        <v>18999992</v>
      </c>
      <c r="AR190" s="138">
        <v>43518</v>
      </c>
      <c r="AS190" s="96" t="s">
        <v>489</v>
      </c>
      <c r="AT190" s="96" t="s">
        <v>84</v>
      </c>
      <c r="AU190" s="86" t="s">
        <v>490</v>
      </c>
      <c r="AV190" s="155">
        <v>18999992</v>
      </c>
      <c r="AW190" s="155"/>
      <c r="AX190" s="155">
        <v>690908</v>
      </c>
      <c r="AY190" s="185"/>
      <c r="AZ190" s="185"/>
      <c r="BA190" s="155"/>
      <c r="BB190" s="185"/>
      <c r="BC190" s="185"/>
      <c r="BD190" s="312">
        <f t="shared" si="2"/>
        <v>690908</v>
      </c>
      <c r="BE190" s="117">
        <f>+Tabla2[[#This Row],[VALOR RECURSOS FDL]]+Tabla2[[#This Row],[ADICION]]+Tabla2[[#This Row],[ADICION Nº 2  O -SALDO SIN EJECUTAR]]</f>
        <v>19690900</v>
      </c>
      <c r="BF190" s="185">
        <v>1727272</v>
      </c>
      <c r="BG190" s="185"/>
      <c r="BH190" s="185"/>
      <c r="BI190" s="213"/>
      <c r="BJ190" s="185"/>
      <c r="BK190" s="185"/>
      <c r="BL190" s="215" t="s">
        <v>1316</v>
      </c>
      <c r="BM190" s="187"/>
      <c r="BN190" s="217"/>
    </row>
    <row r="191" spans="1:66" s="189" customFormat="1" hidden="1">
      <c r="A191" s="47">
        <v>2019</v>
      </c>
      <c r="B191" s="96">
        <v>76</v>
      </c>
      <c r="C191" s="19" t="s">
        <v>636</v>
      </c>
      <c r="D191" s="101" t="s">
        <v>1317</v>
      </c>
      <c r="E191" s="281" t="s">
        <v>519</v>
      </c>
      <c r="F191" s="86" t="s">
        <v>1318</v>
      </c>
      <c r="G191" s="86" t="s">
        <v>711</v>
      </c>
      <c r="H191" s="85" t="s">
        <v>522</v>
      </c>
      <c r="I191" s="116"/>
      <c r="J191" s="185"/>
      <c r="K191" s="19" t="s">
        <v>1319</v>
      </c>
      <c r="L191" s="86" t="s">
        <v>1320</v>
      </c>
      <c r="M191" s="18" t="s">
        <v>1321</v>
      </c>
      <c r="N191" s="86" t="s">
        <v>1322</v>
      </c>
      <c r="O191" s="186"/>
      <c r="P191" s="187"/>
      <c r="Q191" s="186"/>
      <c r="R191" s="186"/>
      <c r="S191" s="186"/>
      <c r="T191" s="18" t="s">
        <v>1323</v>
      </c>
      <c r="U191" s="130"/>
      <c r="V191" s="130"/>
      <c r="W191" s="130"/>
      <c r="X191" s="185"/>
      <c r="Y191" s="18" t="s">
        <v>1323</v>
      </c>
      <c r="Z191" s="96" t="s">
        <v>1324</v>
      </c>
      <c r="AA191" s="185"/>
      <c r="AB191" s="138">
        <v>43514</v>
      </c>
      <c r="AC191" s="138">
        <v>43525</v>
      </c>
      <c r="AD191" s="96"/>
      <c r="AE191" s="86"/>
      <c r="AF191" s="96"/>
      <c r="AG191" s="96"/>
      <c r="AH191" s="138">
        <v>43890</v>
      </c>
      <c r="AI191" s="188"/>
      <c r="AJ191" s="96"/>
      <c r="AK191" s="96"/>
      <c r="AL191" s="188">
        <f>+Tabla2[[#This Row],[FECHA 
TERMINACION ACTA DE INICIO]]+98</f>
        <v>43988</v>
      </c>
      <c r="AM191" s="96">
        <v>284</v>
      </c>
      <c r="AN191" s="155">
        <v>13000000</v>
      </c>
      <c r="AO191" s="138">
        <v>43514</v>
      </c>
      <c r="AP191" s="96">
        <v>281</v>
      </c>
      <c r="AQ191" s="155">
        <v>13000000</v>
      </c>
      <c r="AR191" s="138">
        <v>43522</v>
      </c>
      <c r="AS191" s="96" t="s">
        <v>1325</v>
      </c>
      <c r="AT191" s="96" t="s">
        <v>526</v>
      </c>
      <c r="AU191" s="86" t="s">
        <v>1326</v>
      </c>
      <c r="AV191" s="155">
        <v>13000000</v>
      </c>
      <c r="AW191" s="155"/>
      <c r="AX191" s="155"/>
      <c r="AY191" s="185"/>
      <c r="AZ191" s="185"/>
      <c r="BA191" s="155"/>
      <c r="BB191" s="185"/>
      <c r="BC191" s="185"/>
      <c r="BD191" s="312">
        <f t="shared" si="2"/>
        <v>0</v>
      </c>
      <c r="BE191" s="117">
        <f>+Tabla2[[#This Row],[VALOR RECURSOS FDL]]+Tabla2[[#This Row],[ADICION]]+Tabla2[[#This Row],[ADICION Nº 2  O -SALDO SIN EJECUTAR]]</f>
        <v>13000000</v>
      </c>
      <c r="BF191" s="185" t="s">
        <v>1327</v>
      </c>
      <c r="BG191" s="185"/>
      <c r="BH191" s="185"/>
      <c r="BI191" s="213"/>
      <c r="BJ191" s="185"/>
      <c r="BK191" s="185"/>
      <c r="BL191" s="215"/>
      <c r="BM191" s="187"/>
      <c r="BN191" s="217"/>
    </row>
    <row r="192" spans="1:66" s="189" customFormat="1" hidden="1">
      <c r="A192" s="47">
        <v>2019</v>
      </c>
      <c r="B192" s="96">
        <v>77</v>
      </c>
      <c r="C192" s="19" t="s">
        <v>606</v>
      </c>
      <c r="D192" s="101" t="s">
        <v>607</v>
      </c>
      <c r="E192" s="284" t="s">
        <v>92</v>
      </c>
      <c r="F192" s="86" t="s">
        <v>1179</v>
      </c>
      <c r="G192" s="86" t="s">
        <v>1328</v>
      </c>
      <c r="H192" s="85">
        <v>80873255</v>
      </c>
      <c r="I192" s="116"/>
      <c r="J192" s="185"/>
      <c r="K192" s="19" t="s">
        <v>1329</v>
      </c>
      <c r="L192" s="86">
        <v>3213624292</v>
      </c>
      <c r="M192" s="18" t="s">
        <v>1330</v>
      </c>
      <c r="N192" s="86"/>
      <c r="O192" s="186"/>
      <c r="P192" s="187"/>
      <c r="Q192" s="186"/>
      <c r="R192" s="186"/>
      <c r="S192" s="186"/>
      <c r="T192" s="18" t="s">
        <v>1331</v>
      </c>
      <c r="U192" s="130"/>
      <c r="V192" s="130"/>
      <c r="W192" s="130"/>
      <c r="X192" s="185"/>
      <c r="Y192" s="130" t="s">
        <v>1332</v>
      </c>
      <c r="Z192" s="96">
        <v>11</v>
      </c>
      <c r="AA192" s="185"/>
      <c r="AB192" s="138">
        <v>43522</v>
      </c>
      <c r="AC192" s="138">
        <v>43522</v>
      </c>
      <c r="AD192" s="96"/>
      <c r="AE192" s="86" t="s">
        <v>1185</v>
      </c>
      <c r="AF192" s="96"/>
      <c r="AG192" s="96"/>
      <c r="AH192" s="138">
        <v>43867</v>
      </c>
      <c r="AI192" s="188"/>
      <c r="AJ192" s="96"/>
      <c r="AK192" s="96"/>
      <c r="AL192" s="188">
        <f>+Tabla2[[#This Row],[FECHA 
TERMINACION ACTA DE INICIO]]+98</f>
        <v>43965</v>
      </c>
      <c r="AM192" s="96">
        <v>255</v>
      </c>
      <c r="AN192" s="155">
        <v>18999992</v>
      </c>
      <c r="AO192" s="138">
        <v>43493</v>
      </c>
      <c r="AP192" s="96">
        <v>280</v>
      </c>
      <c r="AQ192" s="155">
        <v>18999992</v>
      </c>
      <c r="AR192" s="138">
        <v>43522</v>
      </c>
      <c r="AS192" s="96" t="s">
        <v>489</v>
      </c>
      <c r="AT192" s="96" t="s">
        <v>84</v>
      </c>
      <c r="AU192" s="86" t="s">
        <v>490</v>
      </c>
      <c r="AV192" s="155">
        <v>18999992</v>
      </c>
      <c r="AW192" s="155"/>
      <c r="AX192" s="155">
        <v>690908</v>
      </c>
      <c r="AY192" s="185"/>
      <c r="AZ192" s="185"/>
      <c r="BA192" s="155"/>
      <c r="BB192" s="185"/>
      <c r="BC192" s="185"/>
      <c r="BD192" s="312">
        <f t="shared" si="2"/>
        <v>690908</v>
      </c>
      <c r="BE192" s="117">
        <f>+Tabla2[[#This Row],[VALOR RECURSOS FDL]]+Tabla2[[#This Row],[ADICION]]+Tabla2[[#This Row],[ADICION Nº 2  O -SALDO SIN EJECUTAR]]</f>
        <v>19690900</v>
      </c>
      <c r="BF192" s="185">
        <v>1727272</v>
      </c>
      <c r="BG192" s="185"/>
      <c r="BH192" s="185"/>
      <c r="BI192" s="213"/>
      <c r="BJ192" s="185"/>
      <c r="BK192" s="185"/>
      <c r="BL192" s="215" t="s">
        <v>1333</v>
      </c>
      <c r="BM192" s="187"/>
      <c r="BN192" s="217"/>
    </row>
    <row r="193" spans="1:66" s="189" customFormat="1" hidden="1">
      <c r="A193" s="47">
        <v>2019</v>
      </c>
      <c r="B193" s="96">
        <v>78</v>
      </c>
      <c r="C193" s="19" t="s">
        <v>606</v>
      </c>
      <c r="D193" s="101" t="s">
        <v>607</v>
      </c>
      <c r="E193" s="281" t="s">
        <v>76</v>
      </c>
      <c r="F193" s="86" t="s">
        <v>1334</v>
      </c>
      <c r="G193" s="86" t="s">
        <v>1335</v>
      </c>
      <c r="H193" s="85">
        <v>1010207254</v>
      </c>
      <c r="I193" s="116"/>
      <c r="J193" s="185"/>
      <c r="K193" s="19" t="s">
        <v>1336</v>
      </c>
      <c r="L193" s="86">
        <v>3192184648</v>
      </c>
      <c r="M193" s="18" t="s">
        <v>1337</v>
      </c>
      <c r="N193" s="86"/>
      <c r="O193" s="186"/>
      <c r="P193" s="187"/>
      <c r="Q193" s="186"/>
      <c r="R193" s="186"/>
      <c r="S193" s="186"/>
      <c r="T193" s="18" t="s">
        <v>1338</v>
      </c>
      <c r="U193" s="130"/>
      <c r="V193" s="130"/>
      <c r="W193" s="130"/>
      <c r="X193" s="185"/>
      <c r="Y193" s="130" t="s">
        <v>1339</v>
      </c>
      <c r="Z193" s="96">
        <v>11</v>
      </c>
      <c r="AA193" s="185"/>
      <c r="AB193" s="138">
        <v>43524</v>
      </c>
      <c r="AC193" s="143">
        <v>43524</v>
      </c>
      <c r="AD193" s="96"/>
      <c r="AE193" s="86" t="s">
        <v>715</v>
      </c>
      <c r="AF193" s="96" t="s">
        <v>1340</v>
      </c>
      <c r="AG193" s="96"/>
      <c r="AH193" s="143">
        <v>43972</v>
      </c>
      <c r="AI193" s="188"/>
      <c r="AJ193" s="96"/>
      <c r="AK193" s="96"/>
      <c r="AL193" s="188">
        <f>+Tabla2[[#This Row],[FECHA 
TERMINACION ACTA DE INICIO]]+98</f>
        <v>44070</v>
      </c>
      <c r="AM193" s="96">
        <v>274</v>
      </c>
      <c r="AN193" s="155">
        <v>43473378</v>
      </c>
      <c r="AO193" s="138">
        <v>43507</v>
      </c>
      <c r="AP193" s="96">
        <v>282</v>
      </c>
      <c r="AQ193" s="155">
        <v>43473378</v>
      </c>
      <c r="AR193" s="138">
        <v>43523</v>
      </c>
      <c r="AS193" s="96" t="s">
        <v>870</v>
      </c>
      <c r="AT193" s="96" t="s">
        <v>84</v>
      </c>
      <c r="AU193" s="86" t="s">
        <v>1309</v>
      </c>
      <c r="AV193" s="155">
        <v>43473378</v>
      </c>
      <c r="AW193" s="155"/>
      <c r="AX193" s="155">
        <v>13042013</v>
      </c>
      <c r="AY193" s="185"/>
      <c r="AZ193" s="185"/>
      <c r="BA193" s="155">
        <v>7825266</v>
      </c>
      <c r="BB193" s="185"/>
      <c r="BC193" s="185"/>
      <c r="BD193" s="312">
        <f t="shared" si="2"/>
        <v>20867279</v>
      </c>
      <c r="BE193" s="117">
        <f>+Tabla2[[#This Row],[VALOR RECURSOS FDL]]+Tabla2[[#This Row],[ADICION]]+Tabla2[[#This Row],[ADICION Nº 2  O -SALDO SIN EJECUTAR]]</f>
        <v>64340657</v>
      </c>
      <c r="BF193" s="185">
        <v>3952125.2727272729</v>
      </c>
      <c r="BG193" s="185"/>
      <c r="BH193" s="185"/>
      <c r="BI193" s="213" t="s">
        <v>1341</v>
      </c>
      <c r="BJ193" s="185"/>
      <c r="BK193" s="185"/>
      <c r="BL193" s="215" t="s">
        <v>1342</v>
      </c>
      <c r="BM193" s="187"/>
      <c r="BN193" s="217"/>
    </row>
    <row r="194" spans="1:66" s="189" customFormat="1" hidden="1">
      <c r="A194" s="47">
        <v>2019</v>
      </c>
      <c r="B194" s="96">
        <v>79</v>
      </c>
      <c r="C194" s="19" t="s">
        <v>606</v>
      </c>
      <c r="D194" s="101" t="s">
        <v>607</v>
      </c>
      <c r="E194" s="284" t="s">
        <v>76</v>
      </c>
      <c r="F194" s="86" t="s">
        <v>1343</v>
      </c>
      <c r="G194" s="86" t="s">
        <v>1344</v>
      </c>
      <c r="H194" s="85">
        <v>80073587</v>
      </c>
      <c r="I194" s="116"/>
      <c r="J194" s="185"/>
      <c r="K194" s="19" t="s">
        <v>1345</v>
      </c>
      <c r="L194" s="86">
        <v>8273732</v>
      </c>
      <c r="M194" s="18" t="s">
        <v>1346</v>
      </c>
      <c r="N194" s="86"/>
      <c r="O194" s="186"/>
      <c r="P194" s="187"/>
      <c r="Q194" s="186"/>
      <c r="R194" s="186"/>
      <c r="S194" s="186"/>
      <c r="T194" s="18" t="s">
        <v>1347</v>
      </c>
      <c r="U194" s="130"/>
      <c r="V194" s="130"/>
      <c r="W194" s="130"/>
      <c r="X194" s="185"/>
      <c r="Y194" s="130" t="s">
        <v>1348</v>
      </c>
      <c r="Z194" s="96" t="s">
        <v>81</v>
      </c>
      <c r="AA194" s="185"/>
      <c r="AB194" s="138">
        <v>43530</v>
      </c>
      <c r="AC194" s="138">
        <v>43530</v>
      </c>
      <c r="AD194" s="96"/>
      <c r="AE194" s="86"/>
      <c r="AF194" s="96"/>
      <c r="AG194" s="96"/>
      <c r="AH194" s="138">
        <v>43830</v>
      </c>
      <c r="AI194" s="188"/>
      <c r="AJ194" s="96"/>
      <c r="AK194" s="96"/>
      <c r="AL194" s="188">
        <f>+Tabla2[[#This Row],[FECHA 
TERMINACION ACTA DE INICIO]]+98</f>
        <v>43928</v>
      </c>
      <c r="AM194" s="96">
        <v>264</v>
      </c>
      <c r="AN194" s="155">
        <v>50101018</v>
      </c>
      <c r="AO194" s="138">
        <v>43503</v>
      </c>
      <c r="AP194" s="96">
        <v>297</v>
      </c>
      <c r="AQ194" s="155">
        <v>50101018</v>
      </c>
      <c r="AR194" s="138">
        <v>43530</v>
      </c>
      <c r="AS194" s="96" t="s">
        <v>870</v>
      </c>
      <c r="AT194" s="96" t="s">
        <v>84</v>
      </c>
      <c r="AU194" s="86" t="s">
        <v>1309</v>
      </c>
      <c r="AV194" s="155">
        <v>50101018</v>
      </c>
      <c r="AW194" s="155"/>
      <c r="AX194" s="155"/>
      <c r="AY194" s="185"/>
      <c r="AZ194" s="185"/>
      <c r="BA194" s="155"/>
      <c r="BB194" s="185"/>
      <c r="BC194" s="185"/>
      <c r="BD194" s="312">
        <f t="shared" si="2"/>
        <v>0</v>
      </c>
      <c r="BE194" s="117">
        <f>+Tabla2[[#This Row],[VALOR RECURSOS FDL]]+Tabla2[[#This Row],[ADICION]]+Tabla2[[#This Row],[ADICION Nº 2  O -SALDO SIN EJECUTAR]]</f>
        <v>50101018</v>
      </c>
      <c r="BF194" s="185" t="e">
        <v>#VALUE!</v>
      </c>
      <c r="BG194" s="185"/>
      <c r="BH194" s="185"/>
      <c r="BI194" s="213"/>
      <c r="BJ194" s="185"/>
      <c r="BK194" s="185"/>
      <c r="BL194" s="215" t="s">
        <v>1349</v>
      </c>
      <c r="BM194" s="187"/>
      <c r="BN194" s="217"/>
    </row>
    <row r="195" spans="1:66" s="189" customFormat="1" hidden="1">
      <c r="A195" s="47">
        <v>2019</v>
      </c>
      <c r="B195" s="96">
        <v>80</v>
      </c>
      <c r="C195" s="19" t="s">
        <v>566</v>
      </c>
      <c r="D195" s="101" t="s">
        <v>1350</v>
      </c>
      <c r="E195" s="281" t="s">
        <v>519</v>
      </c>
      <c r="F195" s="108" t="s">
        <v>1351</v>
      </c>
      <c r="G195" s="86" t="s">
        <v>598</v>
      </c>
      <c r="H195" s="85">
        <v>8605246546</v>
      </c>
      <c r="I195" s="116"/>
      <c r="J195" s="185"/>
      <c r="K195" s="19" t="s">
        <v>1352</v>
      </c>
      <c r="L195" s="86">
        <v>6464330</v>
      </c>
      <c r="M195" s="18" t="s">
        <v>1353</v>
      </c>
      <c r="N195" s="86"/>
      <c r="O195" s="186"/>
      <c r="P195" s="187"/>
      <c r="Q195" s="186"/>
      <c r="R195" s="186"/>
      <c r="S195" s="186"/>
      <c r="T195" s="18" t="s">
        <v>1354</v>
      </c>
      <c r="U195" s="130"/>
      <c r="V195" s="130"/>
      <c r="W195" s="130"/>
      <c r="X195" s="185"/>
      <c r="Y195" s="130" t="s">
        <v>1355</v>
      </c>
      <c r="Z195" s="96" t="s">
        <v>1356</v>
      </c>
      <c r="AA195" s="185"/>
      <c r="AB195" s="138">
        <v>43531</v>
      </c>
      <c r="AC195" s="138">
        <v>43531</v>
      </c>
      <c r="AD195" s="96"/>
      <c r="AE195" s="86" t="s">
        <v>373</v>
      </c>
      <c r="AF195" s="96"/>
      <c r="AG195" s="96"/>
      <c r="AH195" s="138">
        <v>43819</v>
      </c>
      <c r="AI195" s="188"/>
      <c r="AJ195" s="96"/>
      <c r="AK195" s="96"/>
      <c r="AL195" s="188">
        <f>+Tabla2[[#This Row],[FECHA 
TERMINACION ACTA DE INICIO]]+98</f>
        <v>43917</v>
      </c>
      <c r="AM195" s="96">
        <v>168</v>
      </c>
      <c r="AN195" s="155">
        <v>21000000</v>
      </c>
      <c r="AO195" s="138">
        <v>43476</v>
      </c>
      <c r="AP195" s="96">
        <v>300</v>
      </c>
      <c r="AQ195" s="155">
        <v>20764525</v>
      </c>
      <c r="AR195" s="138">
        <v>43531</v>
      </c>
      <c r="AS195" s="96" t="s">
        <v>1357</v>
      </c>
      <c r="AT195" s="96" t="s">
        <v>526</v>
      </c>
      <c r="AU195" s="86" t="s">
        <v>1358</v>
      </c>
      <c r="AV195" s="155">
        <v>20764525</v>
      </c>
      <c r="AW195" s="155"/>
      <c r="AX195" s="155">
        <v>2150217</v>
      </c>
      <c r="AY195" s="185"/>
      <c r="AZ195" s="185"/>
      <c r="BA195" s="155"/>
      <c r="BB195" s="185"/>
      <c r="BC195" s="185"/>
      <c r="BD195" s="312">
        <f t="shared" ref="BD195:BD258" si="3">AX195+BA195</f>
        <v>2150217</v>
      </c>
      <c r="BE195" s="117">
        <f>+Tabla2[[#This Row],[VALOR RECURSOS FDL]]+Tabla2[[#This Row],[ADICION]]+Tabla2[[#This Row],[ADICION Nº 2  O -SALDO SIN EJECUTAR]]</f>
        <v>22914742</v>
      </c>
      <c r="BF195" s="185" t="e">
        <v>#VALUE!</v>
      </c>
      <c r="BG195" s="185"/>
      <c r="BH195" s="185"/>
      <c r="BI195" s="213"/>
      <c r="BJ195" s="185"/>
      <c r="BK195" s="185"/>
      <c r="BL195" s="215"/>
      <c r="BM195" s="187"/>
      <c r="BN195" s="217"/>
    </row>
    <row r="196" spans="1:66" s="189" customFormat="1" hidden="1">
      <c r="A196" s="47">
        <v>2019</v>
      </c>
      <c r="B196" s="96">
        <v>81</v>
      </c>
      <c r="C196" s="19" t="s">
        <v>636</v>
      </c>
      <c r="D196" s="101" t="s">
        <v>1317</v>
      </c>
      <c r="E196" s="284" t="s">
        <v>519</v>
      </c>
      <c r="F196" s="86" t="s">
        <v>1359</v>
      </c>
      <c r="G196" s="86" t="s">
        <v>1360</v>
      </c>
      <c r="H196" s="85" t="s">
        <v>1361</v>
      </c>
      <c r="I196" s="116"/>
      <c r="J196" s="185"/>
      <c r="K196" s="19" t="s">
        <v>1362</v>
      </c>
      <c r="L196" s="86">
        <v>2560529</v>
      </c>
      <c r="M196" s="18"/>
      <c r="N196" s="86"/>
      <c r="O196" s="186"/>
      <c r="P196" s="187"/>
      <c r="Q196" s="186"/>
      <c r="R196" s="186"/>
      <c r="S196" s="186"/>
      <c r="T196" s="18" t="s">
        <v>1363</v>
      </c>
      <c r="U196" s="130"/>
      <c r="V196" s="130"/>
      <c r="W196" s="130"/>
      <c r="X196" s="185"/>
      <c r="Y196" s="18" t="s">
        <v>1363</v>
      </c>
      <c r="Z196" s="96">
        <v>12</v>
      </c>
      <c r="AA196" s="185"/>
      <c r="AB196" s="138">
        <v>43537</v>
      </c>
      <c r="AC196" s="138">
        <v>43537</v>
      </c>
      <c r="AD196" s="96"/>
      <c r="AE196" s="86"/>
      <c r="AF196" s="96"/>
      <c r="AG196" s="96"/>
      <c r="AH196" s="138">
        <v>43910</v>
      </c>
      <c r="AI196" s="188"/>
      <c r="AJ196" s="96"/>
      <c r="AK196" s="96"/>
      <c r="AL196" s="188">
        <f>+Tabla2[[#This Row],[FECHA 
TERMINACION ACTA DE INICIO]]+98</f>
        <v>44008</v>
      </c>
      <c r="AM196" s="96">
        <v>282</v>
      </c>
      <c r="AN196" s="155">
        <v>250000000</v>
      </c>
      <c r="AO196" s="138">
        <v>43511</v>
      </c>
      <c r="AP196" s="96">
        <v>301</v>
      </c>
      <c r="AQ196" s="155">
        <v>185354270</v>
      </c>
      <c r="AR196" s="138">
        <v>43544</v>
      </c>
      <c r="AS196" s="96" t="s">
        <v>1364</v>
      </c>
      <c r="AT196" s="96" t="s">
        <v>526</v>
      </c>
      <c r="AU196" s="86" t="s">
        <v>1365</v>
      </c>
      <c r="AV196" s="155">
        <v>185354270</v>
      </c>
      <c r="AW196" s="155"/>
      <c r="AX196" s="155"/>
      <c r="AY196" s="185"/>
      <c r="AZ196" s="185"/>
      <c r="BA196" s="155"/>
      <c r="BB196" s="185"/>
      <c r="BC196" s="185"/>
      <c r="BD196" s="312">
        <f t="shared" si="3"/>
        <v>0</v>
      </c>
      <c r="BE196" s="117">
        <f>+Tabla2[[#This Row],[VALOR RECURSOS FDL]]+Tabla2[[#This Row],[ADICION]]+Tabla2[[#This Row],[ADICION Nº 2  O -SALDO SIN EJECUTAR]]</f>
        <v>185354270</v>
      </c>
      <c r="BF196" s="185">
        <v>15446189.166666666</v>
      </c>
      <c r="BG196" s="185"/>
      <c r="BH196" s="185"/>
      <c r="BI196" s="213"/>
      <c r="BJ196" s="185"/>
      <c r="BK196" s="185"/>
      <c r="BL196" s="215"/>
      <c r="BM196" s="187"/>
      <c r="BN196" s="217"/>
    </row>
    <row r="197" spans="1:66" s="189" customFormat="1" hidden="1">
      <c r="A197" s="47">
        <v>2019</v>
      </c>
      <c r="B197" s="96">
        <v>82</v>
      </c>
      <c r="C197" s="19" t="s">
        <v>626</v>
      </c>
      <c r="D197" s="101" t="s">
        <v>607</v>
      </c>
      <c r="E197" s="281" t="s">
        <v>519</v>
      </c>
      <c r="F197" s="86" t="s">
        <v>1366</v>
      </c>
      <c r="G197" s="86" t="s">
        <v>628</v>
      </c>
      <c r="H197" s="85">
        <v>860517560</v>
      </c>
      <c r="I197" s="116"/>
      <c r="J197" s="185"/>
      <c r="K197" s="19" t="s">
        <v>630</v>
      </c>
      <c r="L197" s="86">
        <v>7430773</v>
      </c>
      <c r="M197" s="18" t="s">
        <v>631</v>
      </c>
      <c r="N197" s="86" t="s">
        <v>1367</v>
      </c>
      <c r="O197" s="186"/>
      <c r="P197" s="187"/>
      <c r="Q197" s="186"/>
      <c r="R197" s="186"/>
      <c r="S197" s="186"/>
      <c r="T197" s="18" t="s">
        <v>1368</v>
      </c>
      <c r="U197" s="130"/>
      <c r="V197" s="130"/>
      <c r="W197" s="130"/>
      <c r="X197" s="185"/>
      <c r="Y197" s="130" t="s">
        <v>1369</v>
      </c>
      <c r="Z197" s="96" t="s">
        <v>1370</v>
      </c>
      <c r="AA197" s="185"/>
      <c r="AB197" s="138">
        <v>43544</v>
      </c>
      <c r="AC197" s="138">
        <v>43545</v>
      </c>
      <c r="AD197" s="96"/>
      <c r="AE197" s="86" t="s">
        <v>1371</v>
      </c>
      <c r="AF197" s="96"/>
      <c r="AG197" s="96"/>
      <c r="AH197" s="138">
        <v>43957</v>
      </c>
      <c r="AI197" s="188"/>
      <c r="AJ197" s="96"/>
      <c r="AK197" s="96"/>
      <c r="AL197" s="188">
        <f>+Tabla2[[#This Row],[FECHA 
TERMINACION ACTA DE INICIO]]+98</f>
        <v>44055</v>
      </c>
      <c r="AM197" s="96">
        <v>272</v>
      </c>
      <c r="AN197" s="155">
        <v>716149838</v>
      </c>
      <c r="AO197" s="138">
        <v>43507</v>
      </c>
      <c r="AP197" s="96">
        <v>303</v>
      </c>
      <c r="AQ197" s="155">
        <v>692840472</v>
      </c>
      <c r="AR197" s="138">
        <v>43544</v>
      </c>
      <c r="AS197" s="96" t="s">
        <v>1372</v>
      </c>
      <c r="AT197" s="96" t="s">
        <v>526</v>
      </c>
      <c r="AU197" s="86" t="s">
        <v>1373</v>
      </c>
      <c r="AV197" s="155">
        <v>692840472</v>
      </c>
      <c r="AW197" s="155"/>
      <c r="AX197" s="155">
        <v>126648252</v>
      </c>
      <c r="AY197" s="185"/>
      <c r="AZ197" s="185"/>
      <c r="BA197" s="155">
        <v>215975278</v>
      </c>
      <c r="BB197" s="185"/>
      <c r="BC197" s="185"/>
      <c r="BD197" s="312">
        <f t="shared" si="3"/>
        <v>342623530</v>
      </c>
      <c r="BE197" s="117">
        <f>+Tabla2[[#This Row],[VALOR RECURSOS FDL]]+Tabla2[[#This Row],[ADICION]]+Tabla2[[#This Row],[ADICION Nº 2  O -SALDO SIN EJECUTAR]]</f>
        <v>1035464002</v>
      </c>
      <c r="BF197" s="185">
        <v>74498975.483870968</v>
      </c>
      <c r="BG197" s="185"/>
      <c r="BH197" s="185"/>
      <c r="BI197" s="213"/>
      <c r="BJ197" s="185"/>
      <c r="BK197" s="185"/>
      <c r="BL197" s="215"/>
      <c r="BM197" s="187"/>
      <c r="BN197" s="217"/>
    </row>
    <row r="198" spans="1:66" s="189" customFormat="1" hidden="1">
      <c r="A198" s="47">
        <v>2019</v>
      </c>
      <c r="B198" s="96">
        <v>83</v>
      </c>
      <c r="C198" s="19" t="s">
        <v>566</v>
      </c>
      <c r="D198" s="101" t="s">
        <v>1350</v>
      </c>
      <c r="E198" s="284" t="s">
        <v>519</v>
      </c>
      <c r="F198" s="86" t="s">
        <v>1374</v>
      </c>
      <c r="G198" s="86" t="s">
        <v>1375</v>
      </c>
      <c r="H198" s="85">
        <v>860011153</v>
      </c>
      <c r="I198" s="116"/>
      <c r="J198" s="185"/>
      <c r="K198" s="19" t="s">
        <v>1376</v>
      </c>
      <c r="L198" s="86">
        <v>6502200</v>
      </c>
      <c r="M198" s="18" t="s">
        <v>1377</v>
      </c>
      <c r="N198" s="86"/>
      <c r="O198" s="186"/>
      <c r="P198" s="187"/>
      <c r="Q198" s="186"/>
      <c r="R198" s="186"/>
      <c r="S198" s="186"/>
      <c r="T198" s="18" t="s">
        <v>1378</v>
      </c>
      <c r="U198" s="130"/>
      <c r="V198" s="130"/>
      <c r="W198" s="130"/>
      <c r="X198" s="185"/>
      <c r="Y198" s="130" t="s">
        <v>1379</v>
      </c>
      <c r="Z198" s="96" t="s">
        <v>594</v>
      </c>
      <c r="AA198" s="185"/>
      <c r="AB198" s="138">
        <v>43576</v>
      </c>
      <c r="AC198" s="138">
        <v>43576</v>
      </c>
      <c r="AD198" s="96"/>
      <c r="AE198" s="86"/>
      <c r="AF198" s="96"/>
      <c r="AG198" s="96"/>
      <c r="AH198" s="138">
        <v>43941</v>
      </c>
      <c r="AI198" s="188"/>
      <c r="AJ198" s="96"/>
      <c r="AK198" s="96"/>
      <c r="AL198" s="188">
        <f>+Tabla2[[#This Row],[FECHA 
TERMINACION ACTA DE INICIO]]+98</f>
        <v>44039</v>
      </c>
      <c r="AM198" s="96">
        <v>308</v>
      </c>
      <c r="AN198" s="155">
        <v>6555325</v>
      </c>
      <c r="AO198" s="138">
        <v>43565</v>
      </c>
      <c r="AP198" s="96">
        <v>324</v>
      </c>
      <c r="AQ198" s="155">
        <v>6225756</v>
      </c>
      <c r="AR198" s="138">
        <v>43572</v>
      </c>
      <c r="AS198" s="96" t="s">
        <v>1380</v>
      </c>
      <c r="AT198" s="96" t="s">
        <v>526</v>
      </c>
      <c r="AU198" s="86" t="s">
        <v>1381</v>
      </c>
      <c r="AV198" s="155">
        <v>6225756</v>
      </c>
      <c r="AW198" s="155"/>
      <c r="AX198" s="155"/>
      <c r="AY198" s="185"/>
      <c r="AZ198" s="185"/>
      <c r="BA198" s="155"/>
      <c r="BB198" s="185"/>
      <c r="BC198" s="185"/>
      <c r="BD198" s="312">
        <f t="shared" si="3"/>
        <v>0</v>
      </c>
      <c r="BE198" s="117">
        <f>+Tabla2[[#This Row],[VALOR RECURSOS FDL]]+Tabla2[[#This Row],[ADICION]]+Tabla2[[#This Row],[ADICION Nº 2  O -SALDO SIN EJECUTAR]]</f>
        <v>6225756</v>
      </c>
      <c r="BF198" s="185" t="s">
        <v>519</v>
      </c>
      <c r="BG198" s="185"/>
      <c r="BH198" s="185"/>
      <c r="BI198" s="213"/>
      <c r="BJ198" s="185"/>
      <c r="BK198" s="185"/>
      <c r="BL198" s="215"/>
      <c r="BM198" s="187"/>
      <c r="BN198" s="217"/>
    </row>
    <row r="199" spans="1:66" s="189" customFormat="1" hidden="1">
      <c r="A199" s="47">
        <v>2019</v>
      </c>
      <c r="B199" s="96">
        <v>84</v>
      </c>
      <c r="C199" s="19" t="s">
        <v>606</v>
      </c>
      <c r="D199" s="101" t="s">
        <v>607</v>
      </c>
      <c r="E199" s="281" t="s">
        <v>92</v>
      </c>
      <c r="F199" s="86" t="s">
        <v>1382</v>
      </c>
      <c r="G199" s="86" t="s">
        <v>1383</v>
      </c>
      <c r="H199" s="85">
        <v>43985735</v>
      </c>
      <c r="I199" s="116"/>
      <c r="J199" s="185"/>
      <c r="K199" s="19" t="s">
        <v>1384</v>
      </c>
      <c r="L199" s="86">
        <v>3227773873</v>
      </c>
      <c r="M199" s="18" t="s">
        <v>1385</v>
      </c>
      <c r="N199" s="86"/>
      <c r="O199" s="186"/>
      <c r="P199" s="187"/>
      <c r="Q199" s="186"/>
      <c r="R199" s="186"/>
      <c r="S199" s="186"/>
      <c r="T199" s="18" t="s">
        <v>1386</v>
      </c>
      <c r="U199" s="130"/>
      <c r="V199" s="130"/>
      <c r="W199" s="130"/>
      <c r="X199" s="185"/>
      <c r="Y199" s="130" t="s">
        <v>1387</v>
      </c>
      <c r="Z199" s="96">
        <v>8</v>
      </c>
      <c r="AA199" s="185"/>
      <c r="AB199" s="138">
        <v>43593</v>
      </c>
      <c r="AC199" s="138">
        <v>43598</v>
      </c>
      <c r="AD199" s="96"/>
      <c r="AE199" s="86" t="s">
        <v>1185</v>
      </c>
      <c r="AF199" s="96"/>
      <c r="AG199" s="96"/>
      <c r="AH199" s="138">
        <v>43854</v>
      </c>
      <c r="AI199" s="188"/>
      <c r="AJ199" s="96"/>
      <c r="AK199" s="96"/>
      <c r="AL199" s="188">
        <f>+Tabla2[[#This Row],[FECHA 
TERMINACION ACTA DE INICIO]]+98</f>
        <v>43952</v>
      </c>
      <c r="AM199" s="96">
        <v>317</v>
      </c>
      <c r="AN199" s="155">
        <v>13818176</v>
      </c>
      <c r="AO199" s="138">
        <v>43591</v>
      </c>
      <c r="AP199" s="96">
        <v>338</v>
      </c>
      <c r="AQ199" s="155">
        <v>13818176</v>
      </c>
      <c r="AR199" s="138">
        <v>43593</v>
      </c>
      <c r="AS199" s="96" t="s">
        <v>738</v>
      </c>
      <c r="AT199" s="96" t="s">
        <v>84</v>
      </c>
      <c r="AU199" s="86" t="s">
        <v>490</v>
      </c>
      <c r="AV199" s="155">
        <v>13818176</v>
      </c>
      <c r="AW199" s="155"/>
      <c r="AX199" s="155">
        <v>690908</v>
      </c>
      <c r="AY199" s="185"/>
      <c r="AZ199" s="185"/>
      <c r="BA199" s="155"/>
      <c r="BB199" s="185"/>
      <c r="BC199" s="185"/>
      <c r="BD199" s="312">
        <f t="shared" si="3"/>
        <v>690908</v>
      </c>
      <c r="BE199" s="117">
        <f>+Tabla2[[#This Row],[VALOR RECURSOS FDL]]+Tabla2[[#This Row],[ADICION]]+Tabla2[[#This Row],[ADICION Nº 2  O -SALDO SIN EJECUTAR]]</f>
        <v>14509084</v>
      </c>
      <c r="BF199" s="185">
        <v>1727272</v>
      </c>
      <c r="BG199" s="185"/>
      <c r="BH199" s="185"/>
      <c r="BI199" s="213"/>
      <c r="BJ199" s="185"/>
      <c r="BK199" s="185"/>
      <c r="BL199" s="215" t="s">
        <v>953</v>
      </c>
      <c r="BM199" s="187"/>
      <c r="BN199" s="217"/>
    </row>
    <row r="200" spans="1:66" s="189" customFormat="1" hidden="1">
      <c r="A200" s="47">
        <v>2019</v>
      </c>
      <c r="B200" s="96">
        <v>85</v>
      </c>
      <c r="C200" s="19" t="s">
        <v>606</v>
      </c>
      <c r="D200" s="101" t="s">
        <v>607</v>
      </c>
      <c r="E200" s="284" t="s">
        <v>92</v>
      </c>
      <c r="F200" s="86" t="s">
        <v>1382</v>
      </c>
      <c r="G200" s="86" t="s">
        <v>1388</v>
      </c>
      <c r="H200" s="85">
        <v>24790469</v>
      </c>
      <c r="I200" s="116"/>
      <c r="J200" s="185"/>
      <c r="K200" s="19" t="s">
        <v>1389</v>
      </c>
      <c r="L200" s="86">
        <v>3132174593</v>
      </c>
      <c r="M200" s="18" t="s">
        <v>1390</v>
      </c>
      <c r="N200" s="86"/>
      <c r="O200" s="186"/>
      <c r="P200" s="187"/>
      <c r="Q200" s="186"/>
      <c r="R200" s="186"/>
      <c r="S200" s="186"/>
      <c r="T200" s="18" t="s">
        <v>1391</v>
      </c>
      <c r="U200" s="130"/>
      <c r="V200" s="130"/>
      <c r="W200" s="130"/>
      <c r="X200" s="185"/>
      <c r="Y200" s="130" t="s">
        <v>1392</v>
      </c>
      <c r="Z200" s="96">
        <v>8</v>
      </c>
      <c r="AA200" s="185"/>
      <c r="AB200" s="138">
        <v>43598</v>
      </c>
      <c r="AC200" s="138">
        <v>43598</v>
      </c>
      <c r="AD200" s="96"/>
      <c r="AE200" s="86" t="s">
        <v>1185</v>
      </c>
      <c r="AF200" s="96"/>
      <c r="AG200" s="96"/>
      <c r="AH200" s="138">
        <v>43855</v>
      </c>
      <c r="AI200" s="188"/>
      <c r="AJ200" s="96"/>
      <c r="AK200" s="96"/>
      <c r="AL200" s="188">
        <f>+Tabla2[[#This Row],[FECHA 
TERMINACION ACTA DE INICIO]]+98</f>
        <v>43953</v>
      </c>
      <c r="AM200" s="96">
        <v>319</v>
      </c>
      <c r="AN200" s="155">
        <v>13818176</v>
      </c>
      <c r="AO200" s="138">
        <v>43591</v>
      </c>
      <c r="AP200" s="96">
        <v>339</v>
      </c>
      <c r="AQ200" s="155">
        <v>13818176</v>
      </c>
      <c r="AR200" s="138">
        <v>43599</v>
      </c>
      <c r="AS200" s="96" t="s">
        <v>738</v>
      </c>
      <c r="AT200" s="96" t="s">
        <v>84</v>
      </c>
      <c r="AU200" s="86" t="s">
        <v>490</v>
      </c>
      <c r="AV200" s="155">
        <v>13818176</v>
      </c>
      <c r="AW200" s="155"/>
      <c r="AX200" s="155">
        <v>690908</v>
      </c>
      <c r="AY200" s="185"/>
      <c r="AZ200" s="185"/>
      <c r="BA200" s="155"/>
      <c r="BB200" s="185"/>
      <c r="BC200" s="185"/>
      <c r="BD200" s="312">
        <f t="shared" si="3"/>
        <v>690908</v>
      </c>
      <c r="BE200" s="117">
        <f>+Tabla2[[#This Row],[VALOR RECURSOS FDL]]+Tabla2[[#This Row],[ADICION]]+Tabla2[[#This Row],[ADICION Nº 2  O -SALDO SIN EJECUTAR]]</f>
        <v>14509084</v>
      </c>
      <c r="BF200" s="185">
        <v>1727272</v>
      </c>
      <c r="BG200" s="185"/>
      <c r="BH200" s="185"/>
      <c r="BI200" s="213"/>
      <c r="BJ200" s="185"/>
      <c r="BK200" s="185"/>
      <c r="BL200" s="215" t="s">
        <v>953</v>
      </c>
      <c r="BM200" s="187"/>
      <c r="BN200" s="217"/>
    </row>
    <row r="201" spans="1:66" s="189" customFormat="1" hidden="1">
      <c r="A201" s="47">
        <v>2019</v>
      </c>
      <c r="B201" s="96">
        <v>86</v>
      </c>
      <c r="C201" s="19" t="s">
        <v>606</v>
      </c>
      <c r="D201" s="101" t="s">
        <v>607</v>
      </c>
      <c r="E201" s="281" t="s">
        <v>92</v>
      </c>
      <c r="F201" s="86" t="s">
        <v>1382</v>
      </c>
      <c r="G201" s="86" t="s">
        <v>1393</v>
      </c>
      <c r="H201" s="85">
        <v>79914457</v>
      </c>
      <c r="I201" s="116"/>
      <c r="J201" s="185"/>
      <c r="K201" s="19" t="s">
        <v>1394</v>
      </c>
      <c r="L201" s="86">
        <v>3157128822</v>
      </c>
      <c r="M201" s="18"/>
      <c r="N201" s="86"/>
      <c r="O201" s="186"/>
      <c r="P201" s="187"/>
      <c r="Q201" s="186"/>
      <c r="R201" s="186"/>
      <c r="S201" s="186"/>
      <c r="T201" s="18" t="s">
        <v>1395</v>
      </c>
      <c r="U201" s="130"/>
      <c r="V201" s="130"/>
      <c r="W201" s="130"/>
      <c r="X201" s="185"/>
      <c r="Y201" s="130" t="s">
        <v>1396</v>
      </c>
      <c r="Z201" s="96">
        <v>8</v>
      </c>
      <c r="AA201" s="185"/>
      <c r="AB201" s="138">
        <v>43602</v>
      </c>
      <c r="AC201" s="138">
        <v>43602</v>
      </c>
      <c r="AD201" s="96"/>
      <c r="AE201" s="86" t="s">
        <v>1397</v>
      </c>
      <c r="AF201" s="96"/>
      <c r="AG201" s="96"/>
      <c r="AH201" s="138">
        <v>43969</v>
      </c>
      <c r="AI201" s="188"/>
      <c r="AJ201" s="96"/>
      <c r="AK201" s="96"/>
      <c r="AL201" s="188">
        <f>+Tabla2[[#This Row],[FECHA 
TERMINACION ACTA DE INICIO]]+98</f>
        <v>44067</v>
      </c>
      <c r="AM201" s="96">
        <v>322</v>
      </c>
      <c r="AN201" s="155">
        <v>13818176</v>
      </c>
      <c r="AO201" s="138">
        <v>43591</v>
      </c>
      <c r="AP201" s="96">
        <v>342</v>
      </c>
      <c r="AQ201" s="155">
        <v>13818176</v>
      </c>
      <c r="AR201" s="138">
        <v>43605</v>
      </c>
      <c r="AS201" s="96" t="s">
        <v>738</v>
      </c>
      <c r="AT201" s="96" t="s">
        <v>84</v>
      </c>
      <c r="AU201" s="86" t="s">
        <v>490</v>
      </c>
      <c r="AV201" s="155">
        <v>13818176</v>
      </c>
      <c r="AW201" s="155"/>
      <c r="AX201" s="155">
        <v>6909088</v>
      </c>
      <c r="AY201" s="185"/>
      <c r="AZ201" s="185"/>
      <c r="BA201" s="155"/>
      <c r="BB201" s="185"/>
      <c r="BC201" s="185"/>
      <c r="BD201" s="312">
        <f t="shared" si="3"/>
        <v>6909088</v>
      </c>
      <c r="BE201" s="117">
        <f>+Tabla2[[#This Row],[VALOR RECURSOS FDL]]+Tabla2[[#This Row],[ADICION]]+Tabla2[[#This Row],[ADICION Nº 2  O -SALDO SIN EJECUTAR]]</f>
        <v>20727264</v>
      </c>
      <c r="BF201" s="185">
        <v>1727272</v>
      </c>
      <c r="BG201" s="185"/>
      <c r="BH201" s="185"/>
      <c r="BI201" s="213"/>
      <c r="BJ201" s="185"/>
      <c r="BK201" s="185"/>
      <c r="BL201" s="215" t="s">
        <v>942</v>
      </c>
      <c r="BM201" s="187"/>
      <c r="BN201" s="217"/>
    </row>
    <row r="202" spans="1:66" s="189" customFormat="1" hidden="1">
      <c r="A202" s="47">
        <v>2019</v>
      </c>
      <c r="B202" s="96">
        <v>87</v>
      </c>
      <c r="C202" s="19" t="s">
        <v>606</v>
      </c>
      <c r="D202" s="101" t="s">
        <v>607</v>
      </c>
      <c r="E202" s="284" t="s">
        <v>92</v>
      </c>
      <c r="F202" s="86" t="s">
        <v>1382</v>
      </c>
      <c r="G202" s="86" t="s">
        <v>1398</v>
      </c>
      <c r="H202" s="85">
        <v>1010222450</v>
      </c>
      <c r="I202" s="116"/>
      <c r="J202" s="185"/>
      <c r="K202" s="19" t="s">
        <v>1399</v>
      </c>
      <c r="L202" s="86">
        <v>30455696553</v>
      </c>
      <c r="M202" s="18" t="s">
        <v>1400</v>
      </c>
      <c r="N202" s="86"/>
      <c r="O202" s="186"/>
      <c r="P202" s="187"/>
      <c r="Q202" s="186"/>
      <c r="R202" s="186"/>
      <c r="S202" s="186"/>
      <c r="T202" s="18" t="s">
        <v>1401</v>
      </c>
      <c r="U202" s="130"/>
      <c r="V202" s="130"/>
      <c r="W202" s="130"/>
      <c r="X202" s="185"/>
      <c r="Y202" s="130" t="s">
        <v>1402</v>
      </c>
      <c r="Z202" s="96">
        <v>8</v>
      </c>
      <c r="AA202" s="185"/>
      <c r="AB202" s="138">
        <v>43607</v>
      </c>
      <c r="AC202" s="138">
        <v>43607</v>
      </c>
      <c r="AD202" s="96"/>
      <c r="AE202" s="86" t="s">
        <v>1185</v>
      </c>
      <c r="AF202" s="96"/>
      <c r="AG202" s="96"/>
      <c r="AH202" s="138">
        <v>43863</v>
      </c>
      <c r="AI202" s="188"/>
      <c r="AJ202" s="96"/>
      <c r="AK202" s="96"/>
      <c r="AL202" s="188">
        <f>+Tabla2[[#This Row],[FECHA 
TERMINACION ACTA DE INICIO]]+98</f>
        <v>43961</v>
      </c>
      <c r="AM202" s="96">
        <v>321</v>
      </c>
      <c r="AN202" s="155">
        <v>13818176</v>
      </c>
      <c r="AO202" s="138">
        <v>43591</v>
      </c>
      <c r="AP202" s="96">
        <v>346</v>
      </c>
      <c r="AQ202" s="155">
        <v>13818176</v>
      </c>
      <c r="AR202" s="138">
        <v>43607</v>
      </c>
      <c r="AS202" s="96" t="s">
        <v>738</v>
      </c>
      <c r="AT202" s="96" t="s">
        <v>84</v>
      </c>
      <c r="AU202" s="86" t="s">
        <v>490</v>
      </c>
      <c r="AV202" s="155">
        <v>13818176</v>
      </c>
      <c r="AW202" s="155"/>
      <c r="AX202" s="155">
        <v>690908</v>
      </c>
      <c r="AY202" s="185"/>
      <c r="AZ202" s="185"/>
      <c r="BA202" s="155"/>
      <c r="BB202" s="185"/>
      <c r="BC202" s="185"/>
      <c r="BD202" s="312">
        <f t="shared" si="3"/>
        <v>690908</v>
      </c>
      <c r="BE202" s="117">
        <f>+Tabla2[[#This Row],[VALOR RECURSOS FDL]]+Tabla2[[#This Row],[ADICION]]+Tabla2[[#This Row],[ADICION Nº 2  O -SALDO SIN EJECUTAR]]</f>
        <v>14509084</v>
      </c>
      <c r="BF202" s="185">
        <v>1727272</v>
      </c>
      <c r="BG202" s="185"/>
      <c r="BH202" s="185"/>
      <c r="BI202" s="213"/>
      <c r="BJ202" s="185"/>
      <c r="BK202" s="185"/>
      <c r="BL202" s="215" t="s">
        <v>953</v>
      </c>
      <c r="BM202" s="187"/>
      <c r="BN202" s="217"/>
    </row>
    <row r="203" spans="1:66" s="189" customFormat="1" hidden="1">
      <c r="A203" s="47">
        <v>2019</v>
      </c>
      <c r="B203" s="96">
        <v>88</v>
      </c>
      <c r="C203" s="19" t="s">
        <v>606</v>
      </c>
      <c r="D203" s="101" t="s">
        <v>607</v>
      </c>
      <c r="E203" s="281" t="s">
        <v>92</v>
      </c>
      <c r="F203" s="86" t="s">
        <v>1382</v>
      </c>
      <c r="G203" s="86" t="s">
        <v>1403</v>
      </c>
      <c r="H203" s="85">
        <v>1032486892</v>
      </c>
      <c r="I203" s="116"/>
      <c r="J203" s="185"/>
      <c r="K203" s="19" t="s">
        <v>1404</v>
      </c>
      <c r="L203" s="86">
        <v>3023394287</v>
      </c>
      <c r="M203" s="18" t="s">
        <v>1405</v>
      </c>
      <c r="N203" s="86"/>
      <c r="O203" s="186"/>
      <c r="P203" s="187"/>
      <c r="Q203" s="186"/>
      <c r="R203" s="186"/>
      <c r="S203" s="186"/>
      <c r="T203" s="18" t="s">
        <v>1406</v>
      </c>
      <c r="U203" s="130"/>
      <c r="V203" s="130"/>
      <c r="W203" s="130"/>
      <c r="X203" s="185"/>
      <c r="Y203" s="130" t="s">
        <v>1407</v>
      </c>
      <c r="Z203" s="96" t="s">
        <v>829</v>
      </c>
      <c r="AA203" s="185"/>
      <c r="AB203" s="138">
        <v>43613</v>
      </c>
      <c r="AC203" s="138">
        <v>43614</v>
      </c>
      <c r="AD203" s="96"/>
      <c r="AE203" s="86"/>
      <c r="AF203" s="96"/>
      <c r="AG203" s="96"/>
      <c r="AH203" s="138">
        <v>43754</v>
      </c>
      <c r="AI203" s="188"/>
      <c r="AJ203" s="96"/>
      <c r="AK203" s="96"/>
      <c r="AL203" s="188">
        <f>+Tabla2[[#This Row],[FECHA 
TERMINACION ACTA DE INICIO]]+98</f>
        <v>43852</v>
      </c>
      <c r="AM203" s="96">
        <v>320</v>
      </c>
      <c r="AN203" s="155">
        <v>13818176</v>
      </c>
      <c r="AO203" s="138">
        <v>320</v>
      </c>
      <c r="AP203" s="96">
        <v>351</v>
      </c>
      <c r="AQ203" s="155">
        <v>13818176</v>
      </c>
      <c r="AR203" s="138">
        <v>43614</v>
      </c>
      <c r="AS203" s="96" t="s">
        <v>738</v>
      </c>
      <c r="AT203" s="96" t="s">
        <v>84</v>
      </c>
      <c r="AU203" s="86" t="s">
        <v>490</v>
      </c>
      <c r="AV203" s="155">
        <v>13818176</v>
      </c>
      <c r="AW203" s="155"/>
      <c r="AX203" s="155"/>
      <c r="AY203" s="185"/>
      <c r="AZ203" s="185"/>
      <c r="BA203" s="155"/>
      <c r="BB203" s="185"/>
      <c r="BC203" s="185"/>
      <c r="BD203" s="312">
        <f t="shared" si="3"/>
        <v>0</v>
      </c>
      <c r="BE203" s="117">
        <f>+Tabla2[[#This Row],[VALOR RECURSOS FDL]]+Tabla2[[#This Row],[ADICION]]+Tabla2[[#This Row],[ADICION Nº 2  O -SALDO SIN EJECUTAR]]</f>
        <v>13818176</v>
      </c>
      <c r="BF203" s="185" t="e">
        <v>#VALUE!</v>
      </c>
      <c r="BG203" s="185"/>
      <c r="BH203" s="185"/>
      <c r="BI203" s="213"/>
      <c r="BJ203" s="185"/>
      <c r="BK203" s="185"/>
      <c r="BL203" s="215" t="s">
        <v>953</v>
      </c>
      <c r="BM203" s="187"/>
      <c r="BN203" s="217"/>
    </row>
    <row r="204" spans="1:66" s="189" customFormat="1" hidden="1">
      <c r="A204" s="47">
        <v>2019</v>
      </c>
      <c r="B204" s="96">
        <v>89</v>
      </c>
      <c r="C204" s="19" t="s">
        <v>606</v>
      </c>
      <c r="D204" s="101" t="s">
        <v>607</v>
      </c>
      <c r="E204" s="284" t="s">
        <v>92</v>
      </c>
      <c r="F204" s="86" t="s">
        <v>1382</v>
      </c>
      <c r="G204" s="86" t="s">
        <v>1408</v>
      </c>
      <c r="H204" s="85">
        <v>52730982</v>
      </c>
      <c r="I204" s="116"/>
      <c r="J204" s="185"/>
      <c r="K204" s="19" t="s">
        <v>1409</v>
      </c>
      <c r="L204" s="86">
        <v>3112766349</v>
      </c>
      <c r="M204" s="18" t="s">
        <v>1410</v>
      </c>
      <c r="N204" s="86"/>
      <c r="O204" s="186"/>
      <c r="P204" s="187"/>
      <c r="Q204" s="186"/>
      <c r="R204" s="186"/>
      <c r="S204" s="186"/>
      <c r="T204" s="18" t="s">
        <v>1411</v>
      </c>
      <c r="U204" s="130"/>
      <c r="V204" s="130"/>
      <c r="W204" s="130"/>
      <c r="X204" s="185"/>
      <c r="Y204" s="130" t="s">
        <v>1412</v>
      </c>
      <c r="Z204" s="96" t="s">
        <v>829</v>
      </c>
      <c r="AA204" s="185"/>
      <c r="AB204" s="138">
        <v>43613</v>
      </c>
      <c r="AC204" s="138">
        <v>43614</v>
      </c>
      <c r="AD204" s="96"/>
      <c r="AE204" s="86"/>
      <c r="AF204" s="96"/>
      <c r="AG204" s="96"/>
      <c r="AH204" s="138">
        <v>43754</v>
      </c>
      <c r="AI204" s="188"/>
      <c r="AJ204" s="96"/>
      <c r="AK204" s="96"/>
      <c r="AL204" s="188">
        <f>+Tabla2[[#This Row],[FECHA 
TERMINACION ACTA DE INICIO]]+98</f>
        <v>43852</v>
      </c>
      <c r="AM204" s="96">
        <v>318</v>
      </c>
      <c r="AN204" s="155">
        <v>13818176</v>
      </c>
      <c r="AO204" s="138">
        <v>43591</v>
      </c>
      <c r="AP204" s="96">
        <v>350</v>
      </c>
      <c r="AQ204" s="155">
        <v>13818176</v>
      </c>
      <c r="AR204" s="138">
        <v>43611</v>
      </c>
      <c r="AS204" s="96" t="s">
        <v>738</v>
      </c>
      <c r="AT204" s="96" t="s">
        <v>84</v>
      </c>
      <c r="AU204" s="86" t="s">
        <v>490</v>
      </c>
      <c r="AV204" s="155">
        <v>13818176</v>
      </c>
      <c r="AW204" s="155"/>
      <c r="AX204" s="155"/>
      <c r="AY204" s="185"/>
      <c r="AZ204" s="185"/>
      <c r="BA204" s="155"/>
      <c r="BB204" s="185"/>
      <c r="BC204" s="185"/>
      <c r="BD204" s="312">
        <f t="shared" si="3"/>
        <v>0</v>
      </c>
      <c r="BE204" s="117">
        <f>+Tabla2[[#This Row],[VALOR RECURSOS FDL]]+Tabla2[[#This Row],[ADICION]]+Tabla2[[#This Row],[ADICION Nº 2  O -SALDO SIN EJECUTAR]]</f>
        <v>13818176</v>
      </c>
      <c r="BF204" s="185" t="e">
        <v>#VALUE!</v>
      </c>
      <c r="BG204" s="185"/>
      <c r="BH204" s="185"/>
      <c r="BI204" s="213"/>
      <c r="BJ204" s="185"/>
      <c r="BK204" s="185"/>
      <c r="BL204" s="215" t="s">
        <v>953</v>
      </c>
      <c r="BM204" s="187"/>
      <c r="BN204" s="217"/>
    </row>
    <row r="205" spans="1:66" s="189" customFormat="1" hidden="1">
      <c r="A205" s="47">
        <v>2019</v>
      </c>
      <c r="B205" s="96">
        <v>90</v>
      </c>
      <c r="C205" s="19" t="s">
        <v>566</v>
      </c>
      <c r="D205" s="101" t="s">
        <v>1317</v>
      </c>
      <c r="E205" s="281" t="s">
        <v>519</v>
      </c>
      <c r="F205" s="86" t="s">
        <v>1413</v>
      </c>
      <c r="G205" s="86" t="s">
        <v>1414</v>
      </c>
      <c r="H205" s="85" t="s">
        <v>1415</v>
      </c>
      <c r="I205" s="116"/>
      <c r="J205" s="185"/>
      <c r="K205" s="19" t="s">
        <v>1416</v>
      </c>
      <c r="L205" s="86">
        <v>8059242</v>
      </c>
      <c r="M205" s="18" t="s">
        <v>1417</v>
      </c>
      <c r="N205" s="86" t="s">
        <v>1418</v>
      </c>
      <c r="O205" s="186"/>
      <c r="P205" s="187"/>
      <c r="Q205" s="186"/>
      <c r="R205" s="186"/>
      <c r="S205" s="186"/>
      <c r="T205" s="18" t="s">
        <v>1419</v>
      </c>
      <c r="U205" s="130"/>
      <c r="V205" s="130"/>
      <c r="W205" s="130"/>
      <c r="X205" s="185"/>
      <c r="Y205" s="130" t="s">
        <v>1420</v>
      </c>
      <c r="Z205" s="96" t="s">
        <v>1421</v>
      </c>
      <c r="AA205" s="185"/>
      <c r="AB205" s="138">
        <v>43630</v>
      </c>
      <c r="AC205" s="138">
        <v>43642</v>
      </c>
      <c r="AD205" s="96"/>
      <c r="AE205" s="86" t="s">
        <v>1422</v>
      </c>
      <c r="AF205" s="96"/>
      <c r="AG205" s="96"/>
      <c r="AH205" s="193" t="s">
        <v>1423</v>
      </c>
      <c r="AI205" s="188"/>
      <c r="AJ205" s="96"/>
      <c r="AK205" s="96"/>
      <c r="AL205" s="188" t="e">
        <f>+Tabla2[[#This Row],[FECHA 
TERMINACION ACTA DE INICIO]]+98</f>
        <v>#VALUE!</v>
      </c>
      <c r="AM205" s="96">
        <v>336</v>
      </c>
      <c r="AN205" s="155">
        <v>10058900</v>
      </c>
      <c r="AO205" s="138">
        <v>43616</v>
      </c>
      <c r="AP205" s="96">
        <v>371</v>
      </c>
      <c r="AQ205" s="155">
        <v>7140000</v>
      </c>
      <c r="AR205" s="138">
        <v>43637</v>
      </c>
      <c r="AS205" s="96" t="s">
        <v>1424</v>
      </c>
      <c r="AT205" s="96" t="s">
        <v>84</v>
      </c>
      <c r="AU205" s="86" t="s">
        <v>1425</v>
      </c>
      <c r="AV205" s="155">
        <v>7140000</v>
      </c>
      <c r="AW205" s="155"/>
      <c r="AX205" s="155"/>
      <c r="AY205" s="185"/>
      <c r="AZ205" s="185"/>
      <c r="BA205" s="155"/>
      <c r="BB205" s="185"/>
      <c r="BC205" s="185"/>
      <c r="BD205" s="312">
        <f t="shared" si="3"/>
        <v>0</v>
      </c>
      <c r="BE205" s="117">
        <f>+Tabla2[[#This Row],[VALOR RECURSOS FDL]]+Tabla2[[#This Row],[ADICION]]+Tabla2[[#This Row],[ADICION Nº 2  O -SALDO SIN EJECUTAR]]</f>
        <v>7140000</v>
      </c>
      <c r="BF205" s="185" t="e">
        <v>#VALUE!</v>
      </c>
      <c r="BG205" s="185"/>
      <c r="BH205" s="185"/>
      <c r="BI205" s="213"/>
      <c r="BJ205" s="185"/>
      <c r="BK205" s="185"/>
      <c r="BL205" s="215"/>
      <c r="BM205" s="187"/>
      <c r="BN205" s="217"/>
    </row>
    <row r="206" spans="1:66" s="189" customFormat="1" hidden="1">
      <c r="A206" s="47">
        <v>2019</v>
      </c>
      <c r="B206" s="96">
        <v>91</v>
      </c>
      <c r="C206" s="19" t="s">
        <v>74</v>
      </c>
      <c r="D206" s="101" t="s">
        <v>856</v>
      </c>
      <c r="E206" s="284" t="s">
        <v>519</v>
      </c>
      <c r="F206" s="86" t="s">
        <v>1426</v>
      </c>
      <c r="G206" s="86" t="s">
        <v>1427</v>
      </c>
      <c r="H206" s="85" t="s">
        <v>1428</v>
      </c>
      <c r="I206" s="116"/>
      <c r="J206" s="185"/>
      <c r="K206" s="19" t="s">
        <v>1429</v>
      </c>
      <c r="L206" s="86" t="s">
        <v>1430</v>
      </c>
      <c r="M206" s="18" t="s">
        <v>1431</v>
      </c>
      <c r="N206" s="86" t="s">
        <v>1432</v>
      </c>
      <c r="O206" s="186"/>
      <c r="P206" s="187"/>
      <c r="Q206" s="186"/>
      <c r="R206" s="186"/>
      <c r="S206" s="186"/>
      <c r="T206" s="18" t="s">
        <v>1433</v>
      </c>
      <c r="U206" s="130"/>
      <c r="V206" s="130"/>
      <c r="W206" s="130"/>
      <c r="X206" s="185"/>
      <c r="Y206" s="130" t="s">
        <v>1434</v>
      </c>
      <c r="Z206" s="194" t="s">
        <v>1435</v>
      </c>
      <c r="AA206" s="185"/>
      <c r="AB206" s="138">
        <v>43642</v>
      </c>
      <c r="AC206" s="138">
        <v>43654</v>
      </c>
      <c r="AD206" s="96"/>
      <c r="AE206" s="86"/>
      <c r="AF206" s="96"/>
      <c r="AG206" s="96"/>
      <c r="AH206" s="138">
        <v>43829</v>
      </c>
      <c r="AI206" s="188"/>
      <c r="AJ206" s="96"/>
      <c r="AK206" s="96"/>
      <c r="AL206" s="188">
        <f>+Tabla2[[#This Row],[FECHA 
TERMINACION ACTA DE INICIO]]+98</f>
        <v>43927</v>
      </c>
      <c r="AM206" s="96"/>
      <c r="AN206" s="155"/>
      <c r="AO206" s="138"/>
      <c r="AP206" s="96"/>
      <c r="AQ206" s="155"/>
      <c r="AR206" s="138"/>
      <c r="AS206" s="96"/>
      <c r="AT206" s="96"/>
      <c r="AU206" s="86"/>
      <c r="AV206" s="155">
        <v>0</v>
      </c>
      <c r="AW206" s="155"/>
      <c r="AX206" s="155"/>
      <c r="AY206" s="185"/>
      <c r="AZ206" s="185"/>
      <c r="BA206" s="155"/>
      <c r="BB206" s="185"/>
      <c r="BC206" s="185"/>
      <c r="BD206" s="312">
        <f t="shared" si="3"/>
        <v>0</v>
      </c>
      <c r="BE206" s="117">
        <f>+Tabla2[[#This Row],[VALOR RECURSOS FDL]]+Tabla2[[#This Row],[ADICION]]+Tabla2[[#This Row],[ADICION Nº 2  O -SALDO SIN EJECUTAR]]</f>
        <v>0</v>
      </c>
      <c r="BF206" s="185" t="e">
        <v>#VALUE!</v>
      </c>
      <c r="BG206" s="185"/>
      <c r="BH206" s="185"/>
      <c r="BI206" s="213"/>
      <c r="BJ206" s="185"/>
      <c r="BK206" s="185"/>
      <c r="BL206" s="215"/>
      <c r="BM206" s="187"/>
      <c r="BN206" s="217"/>
    </row>
    <row r="207" spans="1:66" s="189" customFormat="1" hidden="1">
      <c r="A207" s="47">
        <v>2019</v>
      </c>
      <c r="B207" s="96">
        <v>92</v>
      </c>
      <c r="C207" s="19" t="s">
        <v>606</v>
      </c>
      <c r="D207" s="101" t="s">
        <v>607</v>
      </c>
      <c r="E207" s="281" t="s">
        <v>92</v>
      </c>
      <c r="F207" s="86" t="s">
        <v>1436</v>
      </c>
      <c r="G207" s="86" t="s">
        <v>309</v>
      </c>
      <c r="H207" s="85">
        <v>80249660</v>
      </c>
      <c r="I207" s="116"/>
      <c r="J207" s="185"/>
      <c r="K207" s="19" t="s">
        <v>1437</v>
      </c>
      <c r="L207" s="86">
        <v>3015043791</v>
      </c>
      <c r="M207" s="18" t="s">
        <v>311</v>
      </c>
      <c r="N207" s="86"/>
      <c r="O207" s="186"/>
      <c r="P207" s="187"/>
      <c r="Q207" s="186"/>
      <c r="R207" s="186"/>
      <c r="S207" s="186"/>
      <c r="T207" s="18" t="s">
        <v>1438</v>
      </c>
      <c r="U207" s="130"/>
      <c r="V207" s="130"/>
      <c r="W207" s="130"/>
      <c r="X207" s="185"/>
      <c r="Y207" s="130" t="s">
        <v>1439</v>
      </c>
      <c r="Z207" s="96">
        <v>6</v>
      </c>
      <c r="AA207" s="185"/>
      <c r="AB207" s="138">
        <v>43643</v>
      </c>
      <c r="AC207" s="138">
        <v>43643</v>
      </c>
      <c r="AD207" s="96"/>
      <c r="AE207" s="86" t="s">
        <v>642</v>
      </c>
      <c r="AF207" s="96"/>
      <c r="AG207" s="96"/>
      <c r="AH207" s="138">
        <v>43856</v>
      </c>
      <c r="AI207" s="188"/>
      <c r="AJ207" s="96"/>
      <c r="AK207" s="96"/>
      <c r="AL207" s="188">
        <f>+Tabla2[[#This Row],[FECHA 
TERMINACION ACTA DE INICIO]]+98</f>
        <v>43954</v>
      </c>
      <c r="AM207" s="96">
        <v>350</v>
      </c>
      <c r="AN207" s="155">
        <v>17390436</v>
      </c>
      <c r="AO207" s="138">
        <v>43642</v>
      </c>
      <c r="AP207" s="96">
        <v>372</v>
      </c>
      <c r="AQ207" s="155">
        <v>17390436</v>
      </c>
      <c r="AR207" s="138">
        <v>43643</v>
      </c>
      <c r="AS207" s="96" t="s">
        <v>1440</v>
      </c>
      <c r="AT207" s="96" t="s">
        <v>84</v>
      </c>
      <c r="AU207" s="86" t="s">
        <v>654</v>
      </c>
      <c r="AV207" s="155">
        <v>17390436</v>
      </c>
      <c r="AW207" s="155"/>
      <c r="AX207" s="155">
        <v>2898406</v>
      </c>
      <c r="AY207" s="185"/>
      <c r="AZ207" s="185"/>
      <c r="BA207" s="155"/>
      <c r="BB207" s="185"/>
      <c r="BC207" s="185"/>
      <c r="BD207" s="312">
        <f t="shared" si="3"/>
        <v>2898406</v>
      </c>
      <c r="BE207" s="117">
        <f>+Tabla2[[#This Row],[VALOR RECURSOS FDL]]+Tabla2[[#This Row],[ADICION]]+Tabla2[[#This Row],[ADICION Nº 2  O -SALDO SIN EJECUTAR]]</f>
        <v>20288842</v>
      </c>
      <c r="BF207" s="185">
        <v>2898406</v>
      </c>
      <c r="BG207" s="185"/>
      <c r="BH207" s="185"/>
      <c r="BI207" s="213"/>
      <c r="BJ207" s="185"/>
      <c r="BK207" s="185"/>
      <c r="BL207" s="215" t="s">
        <v>1441</v>
      </c>
      <c r="BM207" s="187"/>
      <c r="BN207" s="217"/>
    </row>
    <row r="208" spans="1:66" s="189" customFormat="1" hidden="1">
      <c r="A208" s="47">
        <v>2019</v>
      </c>
      <c r="B208" s="96">
        <v>93</v>
      </c>
      <c r="C208" s="19" t="s">
        <v>606</v>
      </c>
      <c r="D208" s="101" t="s">
        <v>607</v>
      </c>
      <c r="E208" s="284" t="s">
        <v>92</v>
      </c>
      <c r="F208" s="86" t="s">
        <v>1442</v>
      </c>
      <c r="G208" s="86" t="s">
        <v>1443</v>
      </c>
      <c r="H208" s="85">
        <v>1016035344</v>
      </c>
      <c r="I208" s="116"/>
      <c r="J208" s="185"/>
      <c r="K208" s="19" t="s">
        <v>1444</v>
      </c>
      <c r="L208" s="86">
        <v>3124469762</v>
      </c>
      <c r="M208" s="18" t="s">
        <v>1445</v>
      </c>
      <c r="N208" s="86"/>
      <c r="O208" s="186"/>
      <c r="P208" s="187"/>
      <c r="Q208" s="186"/>
      <c r="R208" s="186"/>
      <c r="S208" s="186"/>
      <c r="T208" s="18" t="s">
        <v>1446</v>
      </c>
      <c r="U208" s="130"/>
      <c r="V208" s="130"/>
      <c r="W208" s="130"/>
      <c r="X208" s="185"/>
      <c r="Y208" s="130" t="s">
        <v>1447</v>
      </c>
      <c r="Z208" s="96">
        <v>6</v>
      </c>
      <c r="AA208" s="185"/>
      <c r="AB208" s="138">
        <v>43643</v>
      </c>
      <c r="AC208" s="138">
        <v>43648</v>
      </c>
      <c r="AD208" s="96"/>
      <c r="AE208" s="86" t="s">
        <v>1185</v>
      </c>
      <c r="AF208" s="96"/>
      <c r="AG208" s="96"/>
      <c r="AH208" s="138">
        <v>43843</v>
      </c>
      <c r="AI208" s="188"/>
      <c r="AJ208" s="96"/>
      <c r="AK208" s="96"/>
      <c r="AL208" s="188">
        <f>+Tabla2[[#This Row],[FECHA 
TERMINACION ACTA DE INICIO]]+98</f>
        <v>43941</v>
      </c>
      <c r="AM208" s="96">
        <v>349</v>
      </c>
      <c r="AN208" s="155">
        <v>10363632</v>
      </c>
      <c r="AO208" s="138">
        <v>43642</v>
      </c>
      <c r="AP208" s="96">
        <v>373</v>
      </c>
      <c r="AQ208" s="155">
        <v>10363632</v>
      </c>
      <c r="AR208" s="138">
        <v>43644</v>
      </c>
      <c r="AS208" s="96" t="s">
        <v>738</v>
      </c>
      <c r="AT208" s="96" t="s">
        <v>84</v>
      </c>
      <c r="AU208" s="86" t="s">
        <v>490</v>
      </c>
      <c r="AV208" s="155">
        <v>10363632</v>
      </c>
      <c r="AW208" s="155"/>
      <c r="AX208" s="155">
        <v>690908</v>
      </c>
      <c r="AY208" s="185"/>
      <c r="AZ208" s="185"/>
      <c r="BA208" s="155"/>
      <c r="BB208" s="185"/>
      <c r="BC208" s="185"/>
      <c r="BD208" s="312">
        <f t="shared" si="3"/>
        <v>690908</v>
      </c>
      <c r="BE208" s="117">
        <f>+Tabla2[[#This Row],[VALOR RECURSOS FDL]]+Tabla2[[#This Row],[ADICION]]+Tabla2[[#This Row],[ADICION Nº 2  O -SALDO SIN EJECUTAR]]</f>
        <v>11054540</v>
      </c>
      <c r="BF208" s="185">
        <v>1727272</v>
      </c>
      <c r="BG208" s="185"/>
      <c r="BH208" s="185"/>
      <c r="BI208" s="213"/>
      <c r="BJ208" s="185"/>
      <c r="BK208" s="185"/>
      <c r="BL208" s="215" t="s">
        <v>953</v>
      </c>
      <c r="BM208" s="187"/>
      <c r="BN208" s="217"/>
    </row>
    <row r="209" spans="1:66" s="189" customFormat="1" hidden="1">
      <c r="A209" s="47">
        <v>2019</v>
      </c>
      <c r="B209" s="96">
        <v>94</v>
      </c>
      <c r="C209" s="19" t="s">
        <v>606</v>
      </c>
      <c r="D209" s="101" t="s">
        <v>607</v>
      </c>
      <c r="E209" s="281" t="s">
        <v>92</v>
      </c>
      <c r="F209" s="86" t="s">
        <v>1442</v>
      </c>
      <c r="G209" s="86" t="s">
        <v>1448</v>
      </c>
      <c r="H209" s="85">
        <v>93088800</v>
      </c>
      <c r="I209" s="116"/>
      <c r="J209" s="185"/>
      <c r="K209" s="19" t="s">
        <v>1449</v>
      </c>
      <c r="L209" s="86" t="s">
        <v>1450</v>
      </c>
      <c r="M209" s="18" t="s">
        <v>1451</v>
      </c>
      <c r="N209" s="86"/>
      <c r="O209" s="186"/>
      <c r="P209" s="187"/>
      <c r="Q209" s="186"/>
      <c r="R209" s="186"/>
      <c r="S209" s="186"/>
      <c r="T209" s="18" t="s">
        <v>1452</v>
      </c>
      <c r="U209" s="130"/>
      <c r="V209" s="130"/>
      <c r="W209" s="130"/>
      <c r="X209" s="185"/>
      <c r="Y209" s="130" t="s">
        <v>1453</v>
      </c>
      <c r="Z209" s="96">
        <v>6</v>
      </c>
      <c r="AA209" s="185"/>
      <c r="AB209" s="138">
        <v>43643</v>
      </c>
      <c r="AC209" s="138">
        <v>43648</v>
      </c>
      <c r="AD209" s="96"/>
      <c r="AE209" s="86" t="s">
        <v>1185</v>
      </c>
      <c r="AF209" s="96"/>
      <c r="AG209" s="96"/>
      <c r="AH209" s="138">
        <v>43843</v>
      </c>
      <c r="AI209" s="188"/>
      <c r="AJ209" s="96"/>
      <c r="AK209" s="96"/>
      <c r="AL209" s="188">
        <f>+Tabla2[[#This Row],[FECHA 
TERMINACION ACTA DE INICIO]]+98</f>
        <v>43941</v>
      </c>
      <c r="AM209" s="96">
        <v>347</v>
      </c>
      <c r="AN209" s="155">
        <v>10363632</v>
      </c>
      <c r="AO209" s="138">
        <v>43642</v>
      </c>
      <c r="AP209" s="96">
        <v>374</v>
      </c>
      <c r="AQ209" s="155">
        <v>10363632</v>
      </c>
      <c r="AR209" s="138">
        <v>43644</v>
      </c>
      <c r="AS209" s="96" t="s">
        <v>738</v>
      </c>
      <c r="AT209" s="96" t="s">
        <v>84</v>
      </c>
      <c r="AU209" s="86" t="s">
        <v>490</v>
      </c>
      <c r="AV209" s="155">
        <v>10363632</v>
      </c>
      <c r="AW209" s="155"/>
      <c r="AX209" s="155">
        <v>690908</v>
      </c>
      <c r="AY209" s="185"/>
      <c r="AZ209" s="185"/>
      <c r="BA209" s="155"/>
      <c r="BB209" s="185"/>
      <c r="BC209" s="185"/>
      <c r="BD209" s="312">
        <f t="shared" si="3"/>
        <v>690908</v>
      </c>
      <c r="BE209" s="117">
        <f>+Tabla2[[#This Row],[VALOR RECURSOS FDL]]+Tabla2[[#This Row],[ADICION]]+Tabla2[[#This Row],[ADICION Nº 2  O -SALDO SIN EJECUTAR]]</f>
        <v>11054540</v>
      </c>
      <c r="BF209" s="185">
        <v>1727272</v>
      </c>
      <c r="BG209" s="185"/>
      <c r="BH209" s="185"/>
      <c r="BI209" s="213"/>
      <c r="BJ209" s="185"/>
      <c r="BK209" s="185"/>
      <c r="BL209" s="215" t="s">
        <v>953</v>
      </c>
      <c r="BM209" s="187"/>
      <c r="BN209" s="217"/>
    </row>
    <row r="210" spans="1:66" s="189" customFormat="1" hidden="1">
      <c r="A210" s="47">
        <v>2019</v>
      </c>
      <c r="B210" s="96">
        <v>95</v>
      </c>
      <c r="C210" s="19" t="s">
        <v>606</v>
      </c>
      <c r="D210" s="101" t="s">
        <v>607</v>
      </c>
      <c r="E210" s="284" t="s">
        <v>92</v>
      </c>
      <c r="F210" s="86" t="s">
        <v>1442</v>
      </c>
      <c r="G210" s="86" t="s">
        <v>1454</v>
      </c>
      <c r="H210" s="85">
        <v>1019093628</v>
      </c>
      <c r="I210" s="116"/>
      <c r="J210" s="185"/>
      <c r="K210" s="19" t="s">
        <v>1455</v>
      </c>
      <c r="L210" s="86">
        <v>3168690713</v>
      </c>
      <c r="M210" s="18" t="s">
        <v>1456</v>
      </c>
      <c r="N210" s="86"/>
      <c r="O210" s="186"/>
      <c r="P210" s="187"/>
      <c r="Q210" s="186"/>
      <c r="R210" s="186"/>
      <c r="S210" s="186"/>
      <c r="T210" s="18" t="s">
        <v>1457</v>
      </c>
      <c r="U210" s="130"/>
      <c r="V210" s="130"/>
      <c r="W210" s="130"/>
      <c r="X210" s="185"/>
      <c r="Y210" s="130" t="s">
        <v>1458</v>
      </c>
      <c r="Z210" s="96">
        <v>6</v>
      </c>
      <c r="AA210" s="185"/>
      <c r="AB210" s="138">
        <v>43644</v>
      </c>
      <c r="AC210" s="138">
        <v>43648</v>
      </c>
      <c r="AD210" s="96"/>
      <c r="AE210" s="86" t="s">
        <v>1185</v>
      </c>
      <c r="AF210" s="96"/>
      <c r="AG210" s="96"/>
      <c r="AH210" s="138">
        <v>43843</v>
      </c>
      <c r="AI210" s="188"/>
      <c r="AJ210" s="96"/>
      <c r="AK210" s="96"/>
      <c r="AL210" s="188">
        <f>+Tabla2[[#This Row],[FECHA 
TERMINACION ACTA DE INICIO]]+98</f>
        <v>43941</v>
      </c>
      <c r="AM210" s="96">
        <v>348</v>
      </c>
      <c r="AN210" s="155">
        <v>10363632</v>
      </c>
      <c r="AO210" s="138">
        <v>43642</v>
      </c>
      <c r="AP210" s="96">
        <v>375</v>
      </c>
      <c r="AQ210" s="155">
        <v>10363632</v>
      </c>
      <c r="AR210" s="138">
        <v>43644</v>
      </c>
      <c r="AS210" s="96" t="s">
        <v>738</v>
      </c>
      <c r="AT210" s="96" t="s">
        <v>84</v>
      </c>
      <c r="AU210" s="86" t="s">
        <v>490</v>
      </c>
      <c r="AV210" s="155">
        <v>10363632</v>
      </c>
      <c r="AW210" s="155"/>
      <c r="AX210" s="155">
        <v>690908</v>
      </c>
      <c r="AY210" s="185"/>
      <c r="AZ210" s="185"/>
      <c r="BA210" s="204"/>
      <c r="BB210" s="185"/>
      <c r="BC210" s="185"/>
      <c r="BD210" s="312">
        <f t="shared" si="3"/>
        <v>690908</v>
      </c>
      <c r="BE210" s="117">
        <f>+Tabla2[[#This Row],[VALOR RECURSOS FDL]]+Tabla2[[#This Row],[ADICION]]+Tabla2[[#This Row],[ADICION Nº 2  O -SALDO SIN EJECUTAR]]</f>
        <v>11054540</v>
      </c>
      <c r="BF210" s="185">
        <v>1727272</v>
      </c>
      <c r="BG210" s="185"/>
      <c r="BH210" s="185"/>
      <c r="BI210" s="213"/>
      <c r="BJ210" s="185"/>
      <c r="BK210" s="185"/>
      <c r="BL210" s="215" t="s">
        <v>953</v>
      </c>
      <c r="BM210" s="187"/>
      <c r="BN210" s="217"/>
    </row>
    <row r="211" spans="1:66" s="189" customFormat="1" hidden="1">
      <c r="A211" s="47">
        <v>2019</v>
      </c>
      <c r="B211" s="96">
        <v>96</v>
      </c>
      <c r="C211" s="19" t="s">
        <v>626</v>
      </c>
      <c r="D211" s="101" t="s">
        <v>788</v>
      </c>
      <c r="E211" s="281" t="s">
        <v>519</v>
      </c>
      <c r="F211" s="86" t="s">
        <v>1459</v>
      </c>
      <c r="G211" s="86" t="s">
        <v>1460</v>
      </c>
      <c r="H211" s="85">
        <v>830041411</v>
      </c>
      <c r="I211" s="116"/>
      <c r="J211" s="185"/>
      <c r="K211" s="19" t="s">
        <v>1461</v>
      </c>
      <c r="L211" s="86">
        <v>4821681</v>
      </c>
      <c r="M211" s="18" t="s">
        <v>1462</v>
      </c>
      <c r="N211" s="86"/>
      <c r="O211" s="186"/>
      <c r="P211" s="187"/>
      <c r="Q211" s="186"/>
      <c r="R211" s="186"/>
      <c r="S211" s="186"/>
      <c r="T211" s="18" t="s">
        <v>1463</v>
      </c>
      <c r="U211" s="130"/>
      <c r="V211" s="130"/>
      <c r="W211" s="130"/>
      <c r="X211" s="185"/>
      <c r="Y211" s="130" t="s">
        <v>1464</v>
      </c>
      <c r="Z211" s="96">
        <v>8</v>
      </c>
      <c r="AA211" s="185"/>
      <c r="AB211" s="138">
        <v>43657</v>
      </c>
      <c r="AC211" s="138" t="s">
        <v>1465</v>
      </c>
      <c r="AD211" s="96"/>
      <c r="AE211" s="86"/>
      <c r="AF211" s="96"/>
      <c r="AG211" s="96"/>
      <c r="AH211" s="138">
        <v>44335</v>
      </c>
      <c r="AI211" s="188"/>
      <c r="AJ211" s="96"/>
      <c r="AK211" s="96"/>
      <c r="AL211" s="188">
        <f>+Tabla2[[#This Row],[FECHA 
TERMINACION ACTA DE INICIO]]+98</f>
        <v>44433</v>
      </c>
      <c r="AM211" s="96">
        <v>323</v>
      </c>
      <c r="AN211" s="157" t="s">
        <v>1466</v>
      </c>
      <c r="AO211" s="138">
        <v>43593</v>
      </c>
      <c r="AP211" s="96">
        <v>395</v>
      </c>
      <c r="AQ211" s="155">
        <v>2591261028</v>
      </c>
      <c r="AR211" s="138">
        <v>43676</v>
      </c>
      <c r="AS211" s="96" t="s">
        <v>935</v>
      </c>
      <c r="AT211" s="96" t="s">
        <v>84</v>
      </c>
      <c r="AU211" s="86" t="s">
        <v>456</v>
      </c>
      <c r="AV211" s="155">
        <v>2591261028</v>
      </c>
      <c r="AW211" s="155"/>
      <c r="AX211" s="155"/>
      <c r="AY211" s="185"/>
      <c r="AZ211" s="185"/>
      <c r="BA211" s="155"/>
      <c r="BB211" s="185"/>
      <c r="BC211" s="185"/>
      <c r="BD211" s="312">
        <f t="shared" si="3"/>
        <v>0</v>
      </c>
      <c r="BE211" s="117">
        <f>+Tabla2[[#This Row],[VALOR RECURSOS FDL]]+Tabla2[[#This Row],[ADICION]]+Tabla2[[#This Row],[ADICION Nº 2  O -SALDO SIN EJECUTAR]]</f>
        <v>2591261028</v>
      </c>
      <c r="BF211" s="185">
        <v>323907628.5</v>
      </c>
      <c r="BG211" s="185"/>
      <c r="BH211" s="185"/>
      <c r="BI211" s="213"/>
      <c r="BJ211" s="185"/>
      <c r="BK211" s="185"/>
      <c r="BL211" s="215"/>
      <c r="BM211" s="187"/>
      <c r="BN211" s="217"/>
    </row>
    <row r="212" spans="1:66" s="189" customFormat="1" hidden="1">
      <c r="A212" s="47">
        <v>2019</v>
      </c>
      <c r="B212" s="96">
        <v>97</v>
      </c>
      <c r="C212" s="19" t="s">
        <v>803</v>
      </c>
      <c r="D212" s="101" t="s">
        <v>804</v>
      </c>
      <c r="E212" s="284" t="s">
        <v>519</v>
      </c>
      <c r="F212" s="86" t="s">
        <v>1467</v>
      </c>
      <c r="G212" s="86" t="s">
        <v>1468</v>
      </c>
      <c r="H212" s="85">
        <v>9013035831</v>
      </c>
      <c r="I212" s="116"/>
      <c r="J212" s="185"/>
      <c r="K212" s="19" t="s">
        <v>1469</v>
      </c>
      <c r="L212" s="86">
        <v>2360929</v>
      </c>
      <c r="M212" s="18" t="s">
        <v>1470</v>
      </c>
      <c r="N212" s="86"/>
      <c r="O212" s="186"/>
      <c r="P212" s="187"/>
      <c r="Q212" s="186"/>
      <c r="R212" s="186"/>
      <c r="S212" s="186"/>
      <c r="T212" s="18" t="s">
        <v>1471</v>
      </c>
      <c r="U212" s="130"/>
      <c r="V212" s="130"/>
      <c r="W212" s="130"/>
      <c r="X212" s="185"/>
      <c r="Y212" s="130" t="s">
        <v>1472</v>
      </c>
      <c r="Z212" s="96">
        <v>8</v>
      </c>
      <c r="AA212" s="185"/>
      <c r="AB212" s="138">
        <v>43657</v>
      </c>
      <c r="AC212" s="138" t="s">
        <v>1465</v>
      </c>
      <c r="AD212" s="96"/>
      <c r="AE212" s="86"/>
      <c r="AF212" s="96"/>
      <c r="AG212" s="96"/>
      <c r="AH212" s="138">
        <v>44335</v>
      </c>
      <c r="AI212" s="188"/>
      <c r="AJ212" s="96"/>
      <c r="AK212" s="96"/>
      <c r="AL212" s="188">
        <f>+Tabla2[[#This Row],[FECHA 
TERMINACION ACTA DE INICIO]]+98</f>
        <v>44433</v>
      </c>
      <c r="AM212" s="96">
        <v>333</v>
      </c>
      <c r="AN212" s="155">
        <v>377703724</v>
      </c>
      <c r="AO212" s="138">
        <v>43612</v>
      </c>
      <c r="AP212" s="96">
        <v>396</v>
      </c>
      <c r="AQ212" s="155">
        <v>377700000</v>
      </c>
      <c r="AR212" s="138">
        <v>43676</v>
      </c>
      <c r="AS212" s="96" t="s">
        <v>935</v>
      </c>
      <c r="AT212" s="96" t="s">
        <v>84</v>
      </c>
      <c r="AU212" s="86" t="s">
        <v>456</v>
      </c>
      <c r="AV212" s="155">
        <v>377700000</v>
      </c>
      <c r="AW212" s="155"/>
      <c r="AX212" s="155"/>
      <c r="AY212" s="185"/>
      <c r="AZ212" s="185"/>
      <c r="BA212" s="155"/>
      <c r="BB212" s="185"/>
      <c r="BC212" s="185"/>
      <c r="BD212" s="312">
        <f t="shared" si="3"/>
        <v>0</v>
      </c>
      <c r="BE212" s="117">
        <f>+Tabla2[[#This Row],[VALOR RECURSOS FDL]]+Tabla2[[#This Row],[ADICION]]+Tabla2[[#This Row],[ADICION Nº 2  O -SALDO SIN EJECUTAR]]</f>
        <v>377700000</v>
      </c>
      <c r="BF212" s="185">
        <v>47212500</v>
      </c>
      <c r="BG212" s="185"/>
      <c r="BH212" s="185"/>
      <c r="BI212" s="213"/>
      <c r="BJ212" s="185"/>
      <c r="BK212" s="185"/>
      <c r="BL212" s="215"/>
      <c r="BM212" s="187"/>
      <c r="BN212" s="217"/>
    </row>
    <row r="213" spans="1:66" s="189" customFormat="1" hidden="1">
      <c r="A213" s="47">
        <v>2019</v>
      </c>
      <c r="B213" s="96">
        <v>98</v>
      </c>
      <c r="C213" s="19" t="s">
        <v>566</v>
      </c>
      <c r="D213" s="101" t="s">
        <v>726</v>
      </c>
      <c r="E213" s="281" t="s">
        <v>519</v>
      </c>
      <c r="F213" s="86" t="s">
        <v>1473</v>
      </c>
      <c r="G213" s="86" t="s">
        <v>718</v>
      </c>
      <c r="H213" s="85">
        <v>830096460</v>
      </c>
      <c r="I213" s="116"/>
      <c r="J213" s="185"/>
      <c r="K213" s="19" t="s">
        <v>720</v>
      </c>
      <c r="L213" s="86">
        <v>8714522</v>
      </c>
      <c r="M213" s="18" t="s">
        <v>721</v>
      </c>
      <c r="N213" s="86"/>
      <c r="O213" s="186"/>
      <c r="P213" s="187"/>
      <c r="Q213" s="186"/>
      <c r="R213" s="186"/>
      <c r="S213" s="186"/>
      <c r="T213" s="18" t="s">
        <v>1474</v>
      </c>
      <c r="U213" s="130"/>
      <c r="V213" s="130"/>
      <c r="W213" s="130"/>
      <c r="X213" s="185"/>
      <c r="Y213" s="130" t="s">
        <v>1475</v>
      </c>
      <c r="Z213" s="96" t="s">
        <v>642</v>
      </c>
      <c r="AA213" s="185"/>
      <c r="AB213" s="138">
        <v>43676</v>
      </c>
      <c r="AC213" s="138">
        <v>43690</v>
      </c>
      <c r="AD213" s="96"/>
      <c r="AE213" s="86"/>
      <c r="AF213" s="96"/>
      <c r="AG213" s="96"/>
      <c r="AH213" s="138">
        <v>43720</v>
      </c>
      <c r="AI213" s="188"/>
      <c r="AJ213" s="96"/>
      <c r="AK213" s="96"/>
      <c r="AL213" s="188">
        <f>+Tabla2[[#This Row],[FECHA 
TERMINACION ACTA DE INICIO]]+98</f>
        <v>43818</v>
      </c>
      <c r="AM213" s="96">
        <v>363</v>
      </c>
      <c r="AN213" s="157" t="s">
        <v>1476</v>
      </c>
      <c r="AO213" s="138">
        <v>43663</v>
      </c>
      <c r="AP213" s="96">
        <v>408</v>
      </c>
      <c r="AQ213" s="155">
        <v>16590000</v>
      </c>
      <c r="AR213" s="138">
        <v>43682</v>
      </c>
      <c r="AS213" s="96" t="s">
        <v>1477</v>
      </c>
      <c r="AT213" s="96" t="s">
        <v>84</v>
      </c>
      <c r="AU213" s="86" t="s">
        <v>1425</v>
      </c>
      <c r="AV213" s="155">
        <v>16590000</v>
      </c>
      <c r="AW213" s="155"/>
      <c r="AX213" s="155"/>
      <c r="AY213" s="185"/>
      <c r="AZ213" s="185"/>
      <c r="BA213" s="155"/>
      <c r="BB213" s="185"/>
      <c r="BC213" s="185"/>
      <c r="BD213" s="312">
        <f t="shared" si="3"/>
        <v>0</v>
      </c>
      <c r="BE213" s="117">
        <f>+Tabla2[[#This Row],[VALOR RECURSOS FDL]]+Tabla2[[#This Row],[ADICION]]+Tabla2[[#This Row],[ADICION Nº 2  O -SALDO SIN EJECUTAR]]</f>
        <v>16590000</v>
      </c>
      <c r="BF213" s="185" t="e">
        <v>#VALUE!</v>
      </c>
      <c r="BG213" s="185"/>
      <c r="BH213" s="185"/>
      <c r="BI213" s="213"/>
      <c r="BJ213" s="185"/>
      <c r="BK213" s="185"/>
      <c r="BL213" s="215"/>
      <c r="BM213" s="187"/>
      <c r="BN213" s="217"/>
    </row>
    <row r="214" spans="1:66" s="189" customFormat="1" hidden="1">
      <c r="A214" s="47">
        <v>2019</v>
      </c>
      <c r="B214" s="96">
        <v>99</v>
      </c>
      <c r="C214" s="19" t="s">
        <v>566</v>
      </c>
      <c r="D214" s="101" t="s">
        <v>726</v>
      </c>
      <c r="E214" s="284" t="s">
        <v>519</v>
      </c>
      <c r="F214" s="86" t="s">
        <v>1351</v>
      </c>
      <c r="G214" s="86" t="s">
        <v>1478</v>
      </c>
      <c r="H214" s="85">
        <v>8600024002</v>
      </c>
      <c r="I214" s="116"/>
      <c r="J214" s="185"/>
      <c r="K214" s="19" t="s">
        <v>1479</v>
      </c>
      <c r="L214" s="86">
        <v>3485757</v>
      </c>
      <c r="M214" s="18" t="s">
        <v>1480</v>
      </c>
      <c r="N214" s="86"/>
      <c r="O214" s="186"/>
      <c r="P214" s="187"/>
      <c r="Q214" s="186"/>
      <c r="R214" s="186"/>
      <c r="S214" s="186"/>
      <c r="T214" s="18" t="s">
        <v>1481</v>
      </c>
      <c r="U214" s="130"/>
      <c r="V214" s="130"/>
      <c r="W214" s="130"/>
      <c r="X214" s="185"/>
      <c r="Y214" s="130" t="s">
        <v>1482</v>
      </c>
      <c r="Z214" s="96" t="s">
        <v>1483</v>
      </c>
      <c r="AA214" s="185"/>
      <c r="AB214" s="138">
        <v>43697</v>
      </c>
      <c r="AC214" s="138">
        <v>43698</v>
      </c>
      <c r="AD214" s="96"/>
      <c r="AE214" s="86"/>
      <c r="AF214" s="96"/>
      <c r="AG214" s="96"/>
      <c r="AH214" s="138">
        <v>43877</v>
      </c>
      <c r="AI214" s="188"/>
      <c r="AJ214" s="96"/>
      <c r="AK214" s="96"/>
      <c r="AL214" s="188">
        <f>+Tabla2[[#This Row],[FECHA 
TERMINACION ACTA DE INICIO]]+98</f>
        <v>43975</v>
      </c>
      <c r="AM214" s="96">
        <v>374</v>
      </c>
      <c r="AN214" s="157">
        <v>23187248</v>
      </c>
      <c r="AO214" s="138"/>
      <c r="AP214" s="96">
        <v>416</v>
      </c>
      <c r="AQ214" s="157">
        <v>22432807</v>
      </c>
      <c r="AR214" s="138"/>
      <c r="AS214" s="96" t="s">
        <v>1484</v>
      </c>
      <c r="AT214" s="96" t="s">
        <v>526</v>
      </c>
      <c r="AU214" s="86" t="s">
        <v>1358</v>
      </c>
      <c r="AV214" s="155">
        <v>22894766</v>
      </c>
      <c r="AW214" s="155">
        <v>461959</v>
      </c>
      <c r="AX214" s="155"/>
      <c r="AY214" s="185"/>
      <c r="AZ214" s="185"/>
      <c r="BA214" s="155"/>
      <c r="BB214" s="185"/>
      <c r="BC214" s="185"/>
      <c r="BD214" s="312">
        <f t="shared" si="3"/>
        <v>0</v>
      </c>
      <c r="BE214" s="117">
        <f>+Tabla2[[#This Row],[VALOR RECURSOS FDL]]+Tabla2[[#This Row],[ADICION]]+Tabla2[[#This Row],[ADICION Nº 2  O -SALDO SIN EJECUTAR]]</f>
        <v>22894766</v>
      </c>
      <c r="BF214" s="185" t="s">
        <v>519</v>
      </c>
      <c r="BG214" s="185"/>
      <c r="BH214" s="185"/>
      <c r="BI214" s="213"/>
      <c r="BJ214" s="185"/>
      <c r="BK214" s="185"/>
      <c r="BL214" s="215"/>
      <c r="BM214" s="187"/>
      <c r="BN214" s="217"/>
    </row>
    <row r="215" spans="1:66" s="189" customFormat="1" hidden="1">
      <c r="A215" s="47">
        <v>2019</v>
      </c>
      <c r="B215" s="96">
        <v>100</v>
      </c>
      <c r="C215" s="19" t="s">
        <v>626</v>
      </c>
      <c r="D215" s="101" t="s">
        <v>1485</v>
      </c>
      <c r="E215" s="281" t="s">
        <v>519</v>
      </c>
      <c r="F215" s="86" t="s">
        <v>1486</v>
      </c>
      <c r="G215" s="86" t="s">
        <v>1487</v>
      </c>
      <c r="H215" s="85" t="s">
        <v>1488</v>
      </c>
      <c r="I215" s="116"/>
      <c r="J215" s="185"/>
      <c r="K215" s="19"/>
      <c r="L215" s="86">
        <v>3224481</v>
      </c>
      <c r="M215" s="18" t="s">
        <v>1489</v>
      </c>
      <c r="N215" s="86"/>
      <c r="O215" s="186"/>
      <c r="P215" s="187"/>
      <c r="Q215" s="186"/>
      <c r="R215" s="186"/>
      <c r="S215" s="186"/>
      <c r="T215" s="18" t="s">
        <v>1490</v>
      </c>
      <c r="U215" s="130"/>
      <c r="V215" s="130"/>
      <c r="W215" s="130"/>
      <c r="X215" s="185"/>
      <c r="Y215" s="130" t="s">
        <v>1491</v>
      </c>
      <c r="Z215" s="96">
        <v>5</v>
      </c>
      <c r="AA215" s="185"/>
      <c r="AB215" s="138">
        <v>43699</v>
      </c>
      <c r="AC215" s="138">
        <v>43707</v>
      </c>
      <c r="AD215" s="96"/>
      <c r="AE215" s="86" t="s">
        <v>771</v>
      </c>
      <c r="AF215" s="96"/>
      <c r="AG215" s="96"/>
      <c r="AH215" s="138">
        <v>43887</v>
      </c>
      <c r="AI215" s="188"/>
      <c r="AJ215" s="96"/>
      <c r="AK215" s="96"/>
      <c r="AL215" s="188">
        <f>+Tabla2[[#This Row],[FECHA 
TERMINACION ACTA DE INICIO]]+98</f>
        <v>43985</v>
      </c>
      <c r="AM215" s="96">
        <v>357</v>
      </c>
      <c r="AN215" s="157">
        <v>728481092</v>
      </c>
      <c r="AO215" s="138"/>
      <c r="AP215" s="96">
        <v>419</v>
      </c>
      <c r="AQ215" s="155">
        <v>709967841</v>
      </c>
      <c r="AR215" s="138"/>
      <c r="AS215" s="96" t="s">
        <v>1492</v>
      </c>
      <c r="AT215" s="96" t="s">
        <v>84</v>
      </c>
      <c r="AU215" s="86" t="s">
        <v>1493</v>
      </c>
      <c r="AV215" s="155">
        <v>709967841</v>
      </c>
      <c r="AW215" s="155"/>
      <c r="AX215" s="155">
        <v>28317108</v>
      </c>
      <c r="AY215" s="185"/>
      <c r="AZ215" s="185"/>
      <c r="BA215" s="155"/>
      <c r="BB215" s="185"/>
      <c r="BC215" s="185"/>
      <c r="BD215" s="312">
        <f t="shared" si="3"/>
        <v>28317108</v>
      </c>
      <c r="BE215" s="117">
        <f>+Tabla2[[#This Row],[VALOR RECURSOS FDL]]+Tabla2[[#This Row],[ADICION]]+Tabla2[[#This Row],[ADICION Nº 2  O -SALDO SIN EJECUTAR]]</f>
        <v>738284949</v>
      </c>
      <c r="BF215" s="185">
        <v>141993568.19999999</v>
      </c>
      <c r="BG215" s="185"/>
      <c r="BH215" s="185"/>
      <c r="BI215" s="213"/>
      <c r="BJ215" s="185"/>
      <c r="BK215" s="185"/>
      <c r="BL215" s="215"/>
      <c r="BM215" s="187"/>
      <c r="BN215" s="217"/>
    </row>
    <row r="216" spans="1:66" s="189" customFormat="1" hidden="1">
      <c r="A216" s="47">
        <v>2019</v>
      </c>
      <c r="B216" s="96">
        <v>101</v>
      </c>
      <c r="C216" s="19" t="s">
        <v>1494</v>
      </c>
      <c r="D216" s="101" t="s">
        <v>1495</v>
      </c>
      <c r="E216" s="284" t="s">
        <v>519</v>
      </c>
      <c r="F216" s="86" t="s">
        <v>1496</v>
      </c>
      <c r="G216" s="86" t="s">
        <v>1497</v>
      </c>
      <c r="H216" s="85">
        <v>830059289</v>
      </c>
      <c r="I216" s="116"/>
      <c r="J216" s="185"/>
      <c r="K216" s="19" t="s">
        <v>1498</v>
      </c>
      <c r="L216" s="86">
        <v>6853146</v>
      </c>
      <c r="M216" s="18" t="s">
        <v>1499</v>
      </c>
      <c r="N216" s="86"/>
      <c r="O216" s="186"/>
      <c r="P216" s="187"/>
      <c r="Q216" s="186"/>
      <c r="R216" s="186"/>
      <c r="S216" s="186"/>
      <c r="T216" s="18" t="s">
        <v>1500</v>
      </c>
      <c r="U216" s="130"/>
      <c r="V216" s="130"/>
      <c r="W216" s="130"/>
      <c r="X216" s="185"/>
      <c r="Y216" s="130" t="s">
        <v>1501</v>
      </c>
      <c r="Z216" s="96" t="s">
        <v>715</v>
      </c>
      <c r="AA216" s="185"/>
      <c r="AB216" s="138">
        <v>43705</v>
      </c>
      <c r="AC216" s="138">
        <v>43712</v>
      </c>
      <c r="AD216" s="96"/>
      <c r="AE216" s="86"/>
      <c r="AF216" s="96"/>
      <c r="AG216" s="96"/>
      <c r="AH216" s="138">
        <v>43802</v>
      </c>
      <c r="AI216" s="188"/>
      <c r="AJ216" s="96"/>
      <c r="AK216" s="96"/>
      <c r="AL216" s="188">
        <f>+Tabla2[[#This Row],[FECHA 
TERMINACION ACTA DE INICIO]]+98</f>
        <v>43900</v>
      </c>
      <c r="AM216" s="96">
        <v>353</v>
      </c>
      <c r="AN216" s="157">
        <v>49991909</v>
      </c>
      <c r="AO216" s="138"/>
      <c r="AP216" s="96">
        <v>418</v>
      </c>
      <c r="AQ216" s="155">
        <v>47049184</v>
      </c>
      <c r="AR216" s="138"/>
      <c r="AS216" s="96" t="s">
        <v>1502</v>
      </c>
      <c r="AT216" s="96" t="s">
        <v>84</v>
      </c>
      <c r="AU216" s="86" t="s">
        <v>822</v>
      </c>
      <c r="AV216" s="155">
        <v>47049184</v>
      </c>
      <c r="AW216" s="155"/>
      <c r="AX216" s="155"/>
      <c r="AY216" s="185"/>
      <c r="AZ216" s="185"/>
      <c r="BA216" s="155"/>
      <c r="BB216" s="185"/>
      <c r="BC216" s="185"/>
      <c r="BD216" s="312">
        <f t="shared" si="3"/>
        <v>0</v>
      </c>
      <c r="BE216" s="117">
        <f>+Tabla2[[#This Row],[VALOR RECURSOS FDL]]+Tabla2[[#This Row],[ADICION]]+Tabla2[[#This Row],[ADICION Nº 2  O -SALDO SIN EJECUTAR]]</f>
        <v>47049184</v>
      </c>
      <c r="BF216" s="185" t="e">
        <v>#VALUE!</v>
      </c>
      <c r="BG216" s="185"/>
      <c r="BH216" s="185"/>
      <c r="BI216" s="213"/>
      <c r="BJ216" s="185"/>
      <c r="BK216" s="185"/>
      <c r="BL216" s="215"/>
      <c r="BM216" s="187"/>
      <c r="BN216" s="217"/>
    </row>
    <row r="217" spans="1:66" s="189" customFormat="1" hidden="1">
      <c r="A217" s="47">
        <v>2019</v>
      </c>
      <c r="B217" s="96">
        <v>102</v>
      </c>
      <c r="C217" s="19" t="s">
        <v>566</v>
      </c>
      <c r="D217" s="101" t="s">
        <v>1317</v>
      </c>
      <c r="E217" s="281" t="s">
        <v>519</v>
      </c>
      <c r="F217" s="86" t="s">
        <v>1503</v>
      </c>
      <c r="G217" s="86" t="s">
        <v>1504</v>
      </c>
      <c r="H217" s="85">
        <v>901000498</v>
      </c>
      <c r="I217" s="116"/>
      <c r="J217" s="185"/>
      <c r="K217" s="19" t="s">
        <v>1505</v>
      </c>
      <c r="L217" s="86">
        <v>3195916152</v>
      </c>
      <c r="M217" s="18"/>
      <c r="N217" s="86"/>
      <c r="O217" s="186"/>
      <c r="P217" s="187"/>
      <c r="Q217" s="186"/>
      <c r="R217" s="186"/>
      <c r="S217" s="186"/>
      <c r="T217" s="18" t="s">
        <v>1506</v>
      </c>
      <c r="U217" s="130"/>
      <c r="V217" s="130"/>
      <c r="W217" s="130"/>
      <c r="X217" s="185"/>
      <c r="Y217" s="130" t="s">
        <v>1507</v>
      </c>
      <c r="Z217" s="96">
        <v>4</v>
      </c>
      <c r="AA217" s="185"/>
      <c r="AB217" s="138">
        <v>43711</v>
      </c>
      <c r="AC217" s="138">
        <v>43717</v>
      </c>
      <c r="AD217" s="96"/>
      <c r="AE217" s="86"/>
      <c r="AF217" s="96"/>
      <c r="AG217" s="96"/>
      <c r="AH217" s="138">
        <v>43841</v>
      </c>
      <c r="AI217" s="188"/>
      <c r="AJ217" s="96"/>
      <c r="AK217" s="96"/>
      <c r="AL217" s="188">
        <f>+Tabla2[[#This Row],[FECHA 
TERMINACION ACTA DE INICIO]]+98</f>
        <v>43939</v>
      </c>
      <c r="AM217" s="96">
        <v>381</v>
      </c>
      <c r="AN217" s="157">
        <v>12000000</v>
      </c>
      <c r="AO217" s="138"/>
      <c r="AP217" s="96">
        <v>432</v>
      </c>
      <c r="AQ217" s="155">
        <v>12000000</v>
      </c>
      <c r="AR217" s="138"/>
      <c r="AS217" s="96" t="s">
        <v>1508</v>
      </c>
      <c r="AT217" s="96" t="s">
        <v>526</v>
      </c>
      <c r="AU217" s="86" t="s">
        <v>1509</v>
      </c>
      <c r="AV217" s="155">
        <v>12000000</v>
      </c>
      <c r="AW217" s="155"/>
      <c r="AX217" s="155"/>
      <c r="AY217" s="185"/>
      <c r="AZ217" s="185"/>
      <c r="BA217" s="155"/>
      <c r="BB217" s="185"/>
      <c r="BC217" s="185"/>
      <c r="BD217" s="312">
        <f t="shared" si="3"/>
        <v>0</v>
      </c>
      <c r="BE217" s="117">
        <f>+Tabla2[[#This Row],[VALOR RECURSOS FDL]]+Tabla2[[#This Row],[ADICION]]+Tabla2[[#This Row],[ADICION Nº 2  O -SALDO SIN EJECUTAR]]</f>
        <v>12000000</v>
      </c>
      <c r="BF217" s="185">
        <v>3000000</v>
      </c>
      <c r="BG217" s="185"/>
      <c r="BH217" s="185"/>
      <c r="BI217" s="213"/>
      <c r="BJ217" s="185"/>
      <c r="BK217" s="185"/>
      <c r="BL217" s="215"/>
      <c r="BM217" s="187"/>
      <c r="BN217" s="217"/>
    </row>
    <row r="218" spans="1:66" s="189" customFormat="1" hidden="1">
      <c r="A218" s="47">
        <v>2019</v>
      </c>
      <c r="B218" s="96">
        <v>103</v>
      </c>
      <c r="C218" s="19" t="s">
        <v>566</v>
      </c>
      <c r="D218" s="101" t="s">
        <v>1317</v>
      </c>
      <c r="E218" s="284" t="s">
        <v>519</v>
      </c>
      <c r="F218" s="86" t="s">
        <v>749</v>
      </c>
      <c r="G218" s="86" t="s">
        <v>750</v>
      </c>
      <c r="H218" s="85">
        <v>800250589</v>
      </c>
      <c r="I218" s="116"/>
      <c r="J218" s="185"/>
      <c r="K218" s="19" t="s">
        <v>751</v>
      </c>
      <c r="L218" s="86">
        <v>3424183</v>
      </c>
      <c r="M218" s="18" t="s">
        <v>1510</v>
      </c>
      <c r="N218" s="86"/>
      <c r="O218" s="186"/>
      <c r="P218" s="187"/>
      <c r="Q218" s="186"/>
      <c r="R218" s="186"/>
      <c r="S218" s="186"/>
      <c r="T218" s="18" t="s">
        <v>1511</v>
      </c>
      <c r="U218" s="130"/>
      <c r="V218" s="130"/>
      <c r="W218" s="130"/>
      <c r="X218" s="185"/>
      <c r="Y218" s="130" t="s">
        <v>1512</v>
      </c>
      <c r="Z218" s="96" t="s">
        <v>1513</v>
      </c>
      <c r="AA218" s="185"/>
      <c r="AB218" s="138">
        <v>43755</v>
      </c>
      <c r="AC218" s="138">
        <v>43760</v>
      </c>
      <c r="AD218" s="96"/>
      <c r="AE218" s="86"/>
      <c r="AF218" s="96"/>
      <c r="AG218" s="96"/>
      <c r="AH218" s="138">
        <v>44003</v>
      </c>
      <c r="AI218" s="188"/>
      <c r="AJ218" s="96"/>
      <c r="AK218" s="96"/>
      <c r="AL218" s="188">
        <f>+Tabla2[[#This Row],[FECHA 
TERMINACION ACTA DE INICIO]]+98</f>
        <v>44101</v>
      </c>
      <c r="AM218" s="96">
        <v>404</v>
      </c>
      <c r="AN218" s="157">
        <v>19995735</v>
      </c>
      <c r="AO218" s="138">
        <v>43741</v>
      </c>
      <c r="AP218" s="96">
        <v>454</v>
      </c>
      <c r="AQ218" s="155">
        <v>19995735</v>
      </c>
      <c r="AR218" s="138">
        <v>43787</v>
      </c>
      <c r="AS218" s="96" t="s">
        <v>1514</v>
      </c>
      <c r="AT218" s="96" t="s">
        <v>526</v>
      </c>
      <c r="AU218" s="86" t="s">
        <v>1515</v>
      </c>
      <c r="AV218" s="155">
        <v>19995735</v>
      </c>
      <c r="AW218" s="155"/>
      <c r="AX218" s="155"/>
      <c r="AY218" s="185"/>
      <c r="AZ218" s="185"/>
      <c r="BA218" s="155"/>
      <c r="BB218" s="185"/>
      <c r="BC218" s="185"/>
      <c r="BD218" s="312">
        <f t="shared" si="3"/>
        <v>0</v>
      </c>
      <c r="BE218" s="117">
        <f>+Tabla2[[#This Row],[VALOR RECURSOS FDL]]+Tabla2[[#This Row],[ADICION]]+Tabla2[[#This Row],[ADICION Nº 2  O -SALDO SIN EJECUTAR]]</f>
        <v>19995735</v>
      </c>
      <c r="BF218" s="185" t="s">
        <v>519</v>
      </c>
      <c r="BG218" s="185"/>
      <c r="BH218" s="185"/>
      <c r="BI218" s="213"/>
      <c r="BJ218" s="185"/>
      <c r="BK218" s="185"/>
      <c r="BL218" s="215"/>
      <c r="BM218" s="187"/>
      <c r="BN218" s="217"/>
    </row>
    <row r="219" spans="1:66" s="189" customFormat="1" hidden="1">
      <c r="A219" s="47">
        <v>2019</v>
      </c>
      <c r="B219" s="96">
        <v>104</v>
      </c>
      <c r="C219" s="19" t="s">
        <v>1494</v>
      </c>
      <c r="D219" s="101" t="s">
        <v>1495</v>
      </c>
      <c r="E219" s="281" t="s">
        <v>519</v>
      </c>
      <c r="F219" s="86" t="s">
        <v>1516</v>
      </c>
      <c r="G219" s="86" t="s">
        <v>1517</v>
      </c>
      <c r="H219" s="85">
        <v>900259168</v>
      </c>
      <c r="I219" s="116"/>
      <c r="J219" s="185"/>
      <c r="K219" s="19" t="s">
        <v>1518</v>
      </c>
      <c r="L219" s="86">
        <v>2356515</v>
      </c>
      <c r="M219" s="18" t="s">
        <v>1519</v>
      </c>
      <c r="N219" s="86"/>
      <c r="O219" s="186"/>
      <c r="P219" s="187"/>
      <c r="Q219" s="186"/>
      <c r="R219" s="186"/>
      <c r="S219" s="186"/>
      <c r="T219" s="18" t="s">
        <v>1520</v>
      </c>
      <c r="U219" s="130"/>
      <c r="V219" s="130"/>
      <c r="W219" s="130"/>
      <c r="X219" s="185"/>
      <c r="Y219" s="130" t="s">
        <v>1521</v>
      </c>
      <c r="Z219" s="96">
        <v>6</v>
      </c>
      <c r="AA219" s="185"/>
      <c r="AB219" s="138">
        <v>43770</v>
      </c>
      <c r="AC219" s="138">
        <v>43784</v>
      </c>
      <c r="AD219" s="96"/>
      <c r="AE219" s="86"/>
      <c r="AF219" s="96"/>
      <c r="AG219" s="96"/>
      <c r="AH219" s="138">
        <v>43965</v>
      </c>
      <c r="AI219" s="188"/>
      <c r="AJ219" s="96"/>
      <c r="AK219" s="96"/>
      <c r="AL219" s="188">
        <f>+Tabla2[[#This Row],[FECHA 
TERMINACION ACTA DE INICIO]]+98</f>
        <v>44063</v>
      </c>
      <c r="AM219" s="96">
        <v>403</v>
      </c>
      <c r="AN219" s="157">
        <v>80000000</v>
      </c>
      <c r="AO219" s="138">
        <v>43740</v>
      </c>
      <c r="AP219" s="96">
        <v>468</v>
      </c>
      <c r="AQ219" s="157">
        <v>80000000</v>
      </c>
      <c r="AR219" s="138">
        <v>43775</v>
      </c>
      <c r="AS219" s="96" t="s">
        <v>1522</v>
      </c>
      <c r="AT219" s="96" t="s">
        <v>84</v>
      </c>
      <c r="AU219" s="86" t="s">
        <v>1523</v>
      </c>
      <c r="AV219" s="155">
        <v>80000000</v>
      </c>
      <c r="AW219" s="155"/>
      <c r="AX219" s="155"/>
      <c r="AY219" s="185"/>
      <c r="AZ219" s="185"/>
      <c r="BA219" s="155"/>
      <c r="BB219" s="185"/>
      <c r="BC219" s="185"/>
      <c r="BD219" s="312">
        <f t="shared" si="3"/>
        <v>0</v>
      </c>
      <c r="BE219" s="117">
        <f>+Tabla2[[#This Row],[VALOR RECURSOS FDL]]+Tabla2[[#This Row],[ADICION]]+Tabla2[[#This Row],[ADICION Nº 2  O -SALDO SIN EJECUTAR]]</f>
        <v>80000000</v>
      </c>
      <c r="BF219" s="185">
        <v>13333333.333333334</v>
      </c>
      <c r="BG219" s="185"/>
      <c r="BH219" s="185"/>
      <c r="BI219" s="213"/>
      <c r="BJ219" s="185"/>
      <c r="BK219" s="185"/>
      <c r="BL219" s="215"/>
      <c r="BM219" s="187"/>
      <c r="BN219" s="217"/>
    </row>
    <row r="220" spans="1:66" s="189" customFormat="1" hidden="1">
      <c r="A220" s="47">
        <v>2019</v>
      </c>
      <c r="B220" s="96">
        <v>105</v>
      </c>
      <c r="C220" s="19" t="s">
        <v>606</v>
      </c>
      <c r="D220" s="101" t="s">
        <v>607</v>
      </c>
      <c r="E220" s="284" t="s">
        <v>92</v>
      </c>
      <c r="F220" s="86" t="s">
        <v>937</v>
      </c>
      <c r="G220" s="86" t="s">
        <v>1524</v>
      </c>
      <c r="H220" s="85">
        <v>1026553826</v>
      </c>
      <c r="I220" s="116"/>
      <c r="J220" s="185"/>
      <c r="K220" s="19" t="s">
        <v>1525</v>
      </c>
      <c r="L220" s="86">
        <v>3004747707</v>
      </c>
      <c r="M220" s="18" t="s">
        <v>1526</v>
      </c>
      <c r="N220" s="86"/>
      <c r="O220" s="186"/>
      <c r="P220" s="187"/>
      <c r="Q220" s="186"/>
      <c r="R220" s="186"/>
      <c r="S220" s="186"/>
      <c r="T220" s="18" t="s">
        <v>1527</v>
      </c>
      <c r="U220" s="130"/>
      <c r="V220" s="130"/>
      <c r="W220" s="130"/>
      <c r="X220" s="185"/>
      <c r="Y220" s="130" t="s">
        <v>1528</v>
      </c>
      <c r="Z220" s="96" t="s">
        <v>1529</v>
      </c>
      <c r="AA220" s="185"/>
      <c r="AB220" s="138">
        <v>43768</v>
      </c>
      <c r="AC220" s="138">
        <v>43770</v>
      </c>
      <c r="AD220" s="96"/>
      <c r="AE220" s="86" t="s">
        <v>1530</v>
      </c>
      <c r="AF220" s="96"/>
      <c r="AG220" s="96"/>
      <c r="AH220" s="138">
        <v>43857</v>
      </c>
      <c r="AI220" s="188"/>
      <c r="AJ220" s="96"/>
      <c r="AK220" s="96"/>
      <c r="AL220" s="188">
        <f>+Tabla2[[#This Row],[FECHA 
TERMINACION ACTA DE INICIO]]+98</f>
        <v>43955</v>
      </c>
      <c r="AM220" s="96">
        <v>419</v>
      </c>
      <c r="AN220" s="157">
        <v>4581769</v>
      </c>
      <c r="AO220" s="138">
        <v>43761</v>
      </c>
      <c r="AP220" s="96">
        <v>466</v>
      </c>
      <c r="AQ220" s="155">
        <v>4581769</v>
      </c>
      <c r="AR220" s="138">
        <v>43770</v>
      </c>
      <c r="AS220" s="96" t="s">
        <v>1172</v>
      </c>
      <c r="AT220" s="96" t="s">
        <v>84</v>
      </c>
      <c r="AU220" s="86" t="s">
        <v>1309</v>
      </c>
      <c r="AV220" s="155">
        <v>2225160</v>
      </c>
      <c r="AW220" s="155"/>
      <c r="AX220" s="155">
        <v>2220170</v>
      </c>
      <c r="AY220" s="185"/>
      <c r="AZ220" s="185"/>
      <c r="BA220" s="155"/>
      <c r="BB220" s="185"/>
      <c r="BC220" s="185"/>
      <c r="BD220" s="312">
        <f t="shared" si="3"/>
        <v>2220170</v>
      </c>
      <c r="BE220" s="117">
        <f>+Tabla2[[#This Row],[VALOR RECURSOS FDL]]+Tabla2[[#This Row],[ADICION]]+Tabla2[[#This Row],[ADICION Nº 2  O -SALDO SIN EJECUTAR]]</f>
        <v>4445330</v>
      </c>
      <c r="BF220" s="185">
        <v>1135285.7142857143</v>
      </c>
      <c r="BG220" s="185"/>
      <c r="BH220" s="185"/>
      <c r="BI220" s="213"/>
      <c r="BJ220" s="185"/>
      <c r="BK220" s="185"/>
      <c r="BL220" s="215" t="s">
        <v>953</v>
      </c>
      <c r="BM220" s="187"/>
      <c r="BN220" s="217"/>
    </row>
    <row r="221" spans="1:66" s="189" customFormat="1" hidden="1">
      <c r="A221" s="47">
        <v>2019</v>
      </c>
      <c r="B221" s="96">
        <v>106</v>
      </c>
      <c r="C221" s="19" t="s">
        <v>636</v>
      </c>
      <c r="D221" s="101" t="s">
        <v>1317</v>
      </c>
      <c r="E221" s="281" t="s">
        <v>519</v>
      </c>
      <c r="F221" s="86" t="s">
        <v>1531</v>
      </c>
      <c r="G221" s="86" t="s">
        <v>548</v>
      </c>
      <c r="H221" s="85">
        <v>811021363</v>
      </c>
      <c r="I221" s="116"/>
      <c r="J221" s="185"/>
      <c r="K221" s="19" t="s">
        <v>1532</v>
      </c>
      <c r="L221" s="86">
        <v>5936870</v>
      </c>
      <c r="M221" s="18" t="s">
        <v>1533</v>
      </c>
      <c r="N221" s="86"/>
      <c r="O221" s="186"/>
      <c r="P221" s="187"/>
      <c r="Q221" s="186"/>
      <c r="R221" s="186"/>
      <c r="S221" s="186"/>
      <c r="T221" s="18" t="s">
        <v>1534</v>
      </c>
      <c r="U221" s="130"/>
      <c r="V221" s="130"/>
      <c r="W221" s="130"/>
      <c r="X221" s="185"/>
      <c r="Y221" s="18" t="s">
        <v>1534</v>
      </c>
      <c r="Z221" s="96" t="s">
        <v>1535</v>
      </c>
      <c r="AA221" s="185"/>
      <c r="AB221" s="138">
        <v>43774</v>
      </c>
      <c r="AC221" s="138">
        <v>43774</v>
      </c>
      <c r="AD221" s="96"/>
      <c r="AE221" s="86"/>
      <c r="AF221" s="96"/>
      <c r="AG221" s="96"/>
      <c r="AH221" s="138">
        <v>43836</v>
      </c>
      <c r="AI221" s="188"/>
      <c r="AJ221" s="96"/>
      <c r="AK221" s="96"/>
      <c r="AL221" s="188">
        <f>+Tabla2[[#This Row],[FECHA 
TERMINACION ACTA DE INICIO]]+98</f>
        <v>43934</v>
      </c>
      <c r="AM221" s="96">
        <v>411</v>
      </c>
      <c r="AN221" s="157">
        <v>19571104</v>
      </c>
      <c r="AO221" s="138">
        <v>43747</v>
      </c>
      <c r="AP221" s="96">
        <v>467</v>
      </c>
      <c r="AQ221" s="155">
        <v>18754400</v>
      </c>
      <c r="AR221" s="138">
        <v>43774</v>
      </c>
      <c r="AS221" s="96" t="s">
        <v>1536</v>
      </c>
      <c r="AT221" s="96" t="s">
        <v>526</v>
      </c>
      <c r="AU221" s="86" t="s">
        <v>1537</v>
      </c>
      <c r="AV221" s="155">
        <v>18754400</v>
      </c>
      <c r="AW221" s="155"/>
      <c r="AX221" s="155"/>
      <c r="AY221" s="185"/>
      <c r="AZ221" s="185"/>
      <c r="BA221" s="155"/>
      <c r="BB221" s="185"/>
      <c r="BC221" s="185"/>
      <c r="BD221" s="312">
        <f t="shared" si="3"/>
        <v>0</v>
      </c>
      <c r="BE221" s="117">
        <f>+Tabla2[[#This Row],[VALOR RECURSOS FDL]]+Tabla2[[#This Row],[ADICION]]+Tabla2[[#This Row],[ADICION Nº 2  O -SALDO SIN EJECUTAR]]</f>
        <v>18754400</v>
      </c>
      <c r="BF221" s="185" t="s">
        <v>1327</v>
      </c>
      <c r="BG221" s="185"/>
      <c r="BH221" s="185"/>
      <c r="BI221" s="213"/>
      <c r="BJ221" s="185"/>
      <c r="BK221" s="185"/>
      <c r="BL221" s="215"/>
      <c r="BM221" s="187"/>
      <c r="BN221" s="217"/>
    </row>
    <row r="222" spans="1:66" s="189" customFormat="1" hidden="1">
      <c r="A222" s="47">
        <v>2019</v>
      </c>
      <c r="B222" s="96">
        <v>107</v>
      </c>
      <c r="C222" s="19" t="s">
        <v>636</v>
      </c>
      <c r="D222" s="101" t="s">
        <v>1317</v>
      </c>
      <c r="E222" s="284" t="s">
        <v>519</v>
      </c>
      <c r="F222" s="86" t="s">
        <v>1538</v>
      </c>
      <c r="G222" s="86" t="s">
        <v>700</v>
      </c>
      <c r="H222" s="85" t="s">
        <v>1539</v>
      </c>
      <c r="I222" s="116"/>
      <c r="J222" s="185"/>
      <c r="K222" s="19"/>
      <c r="L222" s="86">
        <v>7464544</v>
      </c>
      <c r="M222" s="18" t="s">
        <v>702</v>
      </c>
      <c r="N222" s="86"/>
      <c r="O222" s="186"/>
      <c r="P222" s="187"/>
      <c r="Q222" s="186"/>
      <c r="R222" s="186"/>
      <c r="S222" s="186"/>
      <c r="T222" s="18" t="s">
        <v>1540</v>
      </c>
      <c r="U222" s="130"/>
      <c r="V222" s="130"/>
      <c r="W222" s="130"/>
      <c r="X222" s="185"/>
      <c r="Y222" s="18" t="s">
        <v>1540</v>
      </c>
      <c r="Z222" s="96" t="s">
        <v>1535</v>
      </c>
      <c r="AA222" s="185"/>
      <c r="AB222" s="138">
        <v>43802</v>
      </c>
      <c r="AC222" s="138">
        <v>43803</v>
      </c>
      <c r="AD222" s="96"/>
      <c r="AE222" s="86"/>
      <c r="AF222" s="96"/>
      <c r="AG222" s="96"/>
      <c r="AH222" s="138">
        <v>43864</v>
      </c>
      <c r="AI222" s="188"/>
      <c r="AJ222" s="96"/>
      <c r="AK222" s="96"/>
      <c r="AL222" s="188">
        <f>+Tabla2[[#This Row],[FECHA 
TERMINACION ACTA DE INICIO]]+98</f>
        <v>43962</v>
      </c>
      <c r="AM222" s="96">
        <v>431</v>
      </c>
      <c r="AN222" s="157">
        <v>4405458</v>
      </c>
      <c r="AO222" s="138">
        <v>43478</v>
      </c>
      <c r="AP222" s="96">
        <v>490</v>
      </c>
      <c r="AQ222" s="155">
        <v>2225160</v>
      </c>
      <c r="AR222" s="138">
        <v>43803</v>
      </c>
      <c r="AS222" s="96" t="s">
        <v>1541</v>
      </c>
      <c r="AT222" s="96" t="s">
        <v>526</v>
      </c>
      <c r="AU222" s="86" t="s">
        <v>1542</v>
      </c>
      <c r="AV222" s="155">
        <v>2225160</v>
      </c>
      <c r="AW222" s="155"/>
      <c r="AX222" s="155"/>
      <c r="AY222" s="185"/>
      <c r="AZ222" s="185"/>
      <c r="BA222" s="155"/>
      <c r="BB222" s="185"/>
      <c r="BC222" s="185"/>
      <c r="BD222" s="312">
        <f t="shared" si="3"/>
        <v>0</v>
      </c>
      <c r="BE222" s="117">
        <f>+Tabla2[[#This Row],[VALOR RECURSOS FDL]]+Tabla2[[#This Row],[ADICION]]+Tabla2[[#This Row],[ADICION Nº 2  O -SALDO SIN EJECUTAR]]</f>
        <v>2225160</v>
      </c>
      <c r="BF222" s="185" t="s">
        <v>1327</v>
      </c>
      <c r="BG222" s="185"/>
      <c r="BH222" s="185"/>
      <c r="BI222" s="213"/>
      <c r="BJ222" s="185"/>
      <c r="BK222" s="185"/>
      <c r="BL222" s="215"/>
      <c r="BM222" s="187"/>
      <c r="BN222" s="217"/>
    </row>
    <row r="223" spans="1:66" s="189" customFormat="1" hidden="1">
      <c r="A223" s="47">
        <v>2019</v>
      </c>
      <c r="B223" s="96">
        <v>108</v>
      </c>
      <c r="C223" s="19" t="s">
        <v>606</v>
      </c>
      <c r="D223" s="101" t="s">
        <v>607</v>
      </c>
      <c r="E223" s="281" t="s">
        <v>92</v>
      </c>
      <c r="F223" s="106" t="s">
        <v>1285</v>
      </c>
      <c r="G223" s="86" t="s">
        <v>1286</v>
      </c>
      <c r="H223" s="85">
        <v>79540657</v>
      </c>
      <c r="I223" s="116"/>
      <c r="J223" s="185"/>
      <c r="K223" s="19" t="s">
        <v>1287</v>
      </c>
      <c r="L223" s="86">
        <v>3115300301</v>
      </c>
      <c r="M223" s="18" t="s">
        <v>1288</v>
      </c>
      <c r="N223" s="86"/>
      <c r="O223" s="186"/>
      <c r="P223" s="187"/>
      <c r="Q223" s="186"/>
      <c r="R223" s="186"/>
      <c r="S223" s="186"/>
      <c r="T223" s="18" t="s">
        <v>1543</v>
      </c>
      <c r="U223" s="130"/>
      <c r="V223" s="130"/>
      <c r="W223" s="130"/>
      <c r="X223" s="185"/>
      <c r="Y223" s="130" t="s">
        <v>1544</v>
      </c>
      <c r="Z223" s="96" t="s">
        <v>246</v>
      </c>
      <c r="AA223" s="185"/>
      <c r="AB223" s="138">
        <v>43810</v>
      </c>
      <c r="AC223" s="138">
        <v>43810</v>
      </c>
      <c r="AD223" s="96"/>
      <c r="AE223" s="86" t="s">
        <v>878</v>
      </c>
      <c r="AF223" s="96"/>
      <c r="AG223" s="96"/>
      <c r="AH223" s="138">
        <v>43839</v>
      </c>
      <c r="AI223" s="188"/>
      <c r="AJ223" s="96"/>
      <c r="AK223" s="96"/>
      <c r="AL223" s="188">
        <f>+Tabla2[[#This Row],[FECHA 
TERMINACION ACTA DE INICIO]]+98</f>
        <v>43937</v>
      </c>
      <c r="AM223" s="96">
        <v>434</v>
      </c>
      <c r="AN223" s="157"/>
      <c r="AO223" s="138">
        <v>43784</v>
      </c>
      <c r="AP223" s="96">
        <v>491</v>
      </c>
      <c r="AQ223" s="155"/>
      <c r="AR223" s="138">
        <v>43810</v>
      </c>
      <c r="AS223" s="96" t="s">
        <v>870</v>
      </c>
      <c r="AT223" s="96" t="s">
        <v>84</v>
      </c>
      <c r="AU223" s="86" t="s">
        <v>1309</v>
      </c>
      <c r="AV223" s="155">
        <v>1531152</v>
      </c>
      <c r="AW223" s="155"/>
      <c r="AX223" s="155">
        <v>765576</v>
      </c>
      <c r="AY223" s="185"/>
      <c r="AZ223" s="185"/>
      <c r="BA223" s="155"/>
      <c r="BB223" s="185"/>
      <c r="BC223" s="185"/>
      <c r="BD223" s="312">
        <f t="shared" si="3"/>
        <v>765576</v>
      </c>
      <c r="BE223" s="117">
        <f>+Tabla2[[#This Row],[VALOR RECURSOS FDL]]+Tabla2[[#This Row],[ADICION]]+Tabla2[[#This Row],[ADICION Nº 2  O -SALDO SIN EJECUTAR]]</f>
        <v>2296728</v>
      </c>
      <c r="BF223" s="185">
        <v>2285301.4925373131</v>
      </c>
      <c r="BG223" s="185"/>
      <c r="BH223" s="185"/>
      <c r="BI223" s="213"/>
      <c r="BJ223" s="185"/>
      <c r="BK223" s="185"/>
      <c r="BL223" s="215" t="s">
        <v>1293</v>
      </c>
      <c r="BM223" s="187"/>
      <c r="BN223" s="217"/>
    </row>
    <row r="224" spans="1:66" s="189" customFormat="1" hidden="1">
      <c r="A224" s="47">
        <v>2019</v>
      </c>
      <c r="B224" s="96">
        <v>109</v>
      </c>
      <c r="C224" s="19" t="s">
        <v>626</v>
      </c>
      <c r="D224" s="101" t="s">
        <v>788</v>
      </c>
      <c r="E224" s="284" t="s">
        <v>519</v>
      </c>
      <c r="F224" s="86" t="s">
        <v>1545</v>
      </c>
      <c r="G224" s="86" t="s">
        <v>1546</v>
      </c>
      <c r="H224" s="85" t="s">
        <v>1547</v>
      </c>
      <c r="I224" s="116"/>
      <c r="J224" s="185"/>
      <c r="K224" s="19" t="s">
        <v>1548</v>
      </c>
      <c r="L224" s="86">
        <v>3102348166</v>
      </c>
      <c r="M224" s="18" t="s">
        <v>1549</v>
      </c>
      <c r="N224" s="86"/>
      <c r="O224" s="186"/>
      <c r="P224" s="187"/>
      <c r="Q224" s="186"/>
      <c r="R224" s="186"/>
      <c r="S224" s="186"/>
      <c r="T224" s="18" t="s">
        <v>1550</v>
      </c>
      <c r="U224" s="130"/>
      <c r="V224" s="130"/>
      <c r="W224" s="130"/>
      <c r="X224" s="185"/>
      <c r="Y224" s="130" t="s">
        <v>1551</v>
      </c>
      <c r="Z224" s="96">
        <v>5</v>
      </c>
      <c r="AA224" s="185"/>
      <c r="AB224" s="138">
        <v>43818</v>
      </c>
      <c r="AC224" s="138">
        <v>43872</v>
      </c>
      <c r="AD224" s="96"/>
      <c r="AE224" s="86"/>
      <c r="AF224" s="96"/>
      <c r="AG224" s="96"/>
      <c r="AH224" s="138">
        <v>44224</v>
      </c>
      <c r="AI224" s="188"/>
      <c r="AJ224" s="96"/>
      <c r="AK224" s="96"/>
      <c r="AL224" s="188">
        <f>+Tabla2[[#This Row],[FECHA 
TERMINACION ACTA DE INICIO]]+98</f>
        <v>44322</v>
      </c>
      <c r="AM224" s="96">
        <v>424</v>
      </c>
      <c r="AN224" s="157">
        <v>1723947741</v>
      </c>
      <c r="AO224" s="138">
        <v>43768</v>
      </c>
      <c r="AP224" s="96">
        <v>537</v>
      </c>
      <c r="AQ224" s="155">
        <v>1681751334</v>
      </c>
      <c r="AR224" s="138">
        <v>43826</v>
      </c>
      <c r="AS224" s="96" t="s">
        <v>1552</v>
      </c>
      <c r="AT224" s="96" t="s">
        <v>84</v>
      </c>
      <c r="AU224" s="86" t="s">
        <v>456</v>
      </c>
      <c r="AV224" s="155">
        <v>1681751334</v>
      </c>
      <c r="AW224" s="155"/>
      <c r="AX224" s="155"/>
      <c r="AY224" s="185"/>
      <c r="AZ224" s="185"/>
      <c r="BA224" s="155"/>
      <c r="BB224" s="185"/>
      <c r="BC224" s="185"/>
      <c r="BD224" s="312">
        <f t="shared" si="3"/>
        <v>0</v>
      </c>
      <c r="BE224" s="117">
        <f>+Tabla2[[#This Row],[VALOR RECURSOS FDL]]+Tabla2[[#This Row],[ADICION]]+Tabla2[[#This Row],[ADICION Nº 2  O -SALDO SIN EJECUTAR]]</f>
        <v>1681751334</v>
      </c>
      <c r="BF224" s="185" t="s">
        <v>1327</v>
      </c>
      <c r="BG224" s="185"/>
      <c r="BH224" s="185"/>
      <c r="BI224" s="213"/>
      <c r="BJ224" s="185"/>
      <c r="BK224" s="185"/>
      <c r="BL224" s="215"/>
      <c r="BM224" s="187"/>
      <c r="BN224" s="217"/>
    </row>
    <row r="225" spans="1:66" s="189" customFormat="1" hidden="1">
      <c r="A225" s="47">
        <v>2019</v>
      </c>
      <c r="B225" s="96">
        <v>110</v>
      </c>
      <c r="C225" s="19" t="s">
        <v>803</v>
      </c>
      <c r="D225" s="101" t="s">
        <v>830</v>
      </c>
      <c r="E225" s="281" t="s">
        <v>519</v>
      </c>
      <c r="F225" s="86" t="s">
        <v>1553</v>
      </c>
      <c r="G225" s="86" t="s">
        <v>1554</v>
      </c>
      <c r="H225" s="85" t="s">
        <v>1555</v>
      </c>
      <c r="I225" s="116"/>
      <c r="J225" s="185"/>
      <c r="K225" s="19" t="s">
        <v>1556</v>
      </c>
      <c r="L225" s="86">
        <v>2360929</v>
      </c>
      <c r="M225" s="18" t="s">
        <v>1470</v>
      </c>
      <c r="N225" s="86"/>
      <c r="O225" s="186"/>
      <c r="P225" s="187"/>
      <c r="Q225" s="186"/>
      <c r="R225" s="186"/>
      <c r="S225" s="186"/>
      <c r="T225" s="18" t="s">
        <v>1557</v>
      </c>
      <c r="U225" s="130"/>
      <c r="V225" s="130"/>
      <c r="W225" s="130"/>
      <c r="X225" s="185"/>
      <c r="Y225" s="130" t="s">
        <v>1558</v>
      </c>
      <c r="Z225" s="96">
        <v>5</v>
      </c>
      <c r="AA225" s="185"/>
      <c r="AB225" s="138">
        <v>43819</v>
      </c>
      <c r="AC225" s="138">
        <v>43872</v>
      </c>
      <c r="AD225" s="96"/>
      <c r="AE225" s="86"/>
      <c r="AF225" s="96"/>
      <c r="AG225" s="96"/>
      <c r="AH225" s="138">
        <v>44224</v>
      </c>
      <c r="AI225" s="188"/>
      <c r="AJ225" s="96"/>
      <c r="AK225" s="96"/>
      <c r="AL225" s="188">
        <f>+Tabla2[[#This Row],[FECHA 
TERMINACION ACTA DE INICIO]]+98</f>
        <v>44322</v>
      </c>
      <c r="AM225" s="96">
        <v>423</v>
      </c>
      <c r="AN225" s="157">
        <v>304004172</v>
      </c>
      <c r="AO225" s="138">
        <v>43766</v>
      </c>
      <c r="AP225" s="96">
        <v>526</v>
      </c>
      <c r="AQ225" s="155">
        <v>304004054</v>
      </c>
      <c r="AR225" s="138">
        <v>43825</v>
      </c>
      <c r="AS225" s="96" t="s">
        <v>1552</v>
      </c>
      <c r="AT225" s="96" t="s">
        <v>84</v>
      </c>
      <c r="AU225" s="86" t="s">
        <v>456</v>
      </c>
      <c r="AV225" s="155">
        <v>304004054</v>
      </c>
      <c r="AW225" s="155"/>
      <c r="AX225" s="155"/>
      <c r="AY225" s="185"/>
      <c r="AZ225" s="185"/>
      <c r="BA225" s="155"/>
      <c r="BB225" s="185"/>
      <c r="BC225" s="185"/>
      <c r="BD225" s="312">
        <f t="shared" si="3"/>
        <v>0</v>
      </c>
      <c r="BE225" s="117">
        <f>+Tabla2[[#This Row],[VALOR RECURSOS FDL]]+Tabla2[[#This Row],[ADICION]]+Tabla2[[#This Row],[ADICION Nº 2  O -SALDO SIN EJECUTAR]]</f>
        <v>304004054</v>
      </c>
      <c r="BF225" s="185" t="s">
        <v>1327</v>
      </c>
      <c r="BG225" s="185"/>
      <c r="BH225" s="185"/>
      <c r="BI225" s="213"/>
      <c r="BJ225" s="185"/>
      <c r="BK225" s="185"/>
      <c r="BL225" s="215"/>
      <c r="BM225" s="187"/>
      <c r="BN225" s="217"/>
    </row>
    <row r="226" spans="1:66" s="189" customFormat="1" hidden="1">
      <c r="A226" s="47">
        <v>2019</v>
      </c>
      <c r="B226" s="96">
        <v>111</v>
      </c>
      <c r="C226" s="19" t="s">
        <v>1494</v>
      </c>
      <c r="D226" s="101" t="s">
        <v>535</v>
      </c>
      <c r="E226" s="284" t="s">
        <v>519</v>
      </c>
      <c r="F226" s="86" t="s">
        <v>1559</v>
      </c>
      <c r="G226" s="86" t="s">
        <v>1560</v>
      </c>
      <c r="H226" s="85" t="s">
        <v>1561</v>
      </c>
      <c r="I226" s="116"/>
      <c r="J226" s="185"/>
      <c r="K226" s="19" t="s">
        <v>1562</v>
      </c>
      <c r="L226" s="86"/>
      <c r="M226" s="18" t="s">
        <v>1563</v>
      </c>
      <c r="N226" s="86" t="s">
        <v>1564</v>
      </c>
      <c r="O226" s="186"/>
      <c r="P226" s="187"/>
      <c r="Q226" s="186"/>
      <c r="R226" s="186"/>
      <c r="S226" s="186"/>
      <c r="T226" s="18" t="s">
        <v>1565</v>
      </c>
      <c r="U226" s="130"/>
      <c r="V226" s="130"/>
      <c r="W226" s="130"/>
      <c r="X226" s="185"/>
      <c r="Y226" s="18" t="s">
        <v>1566</v>
      </c>
      <c r="Z226" s="96">
        <v>7</v>
      </c>
      <c r="AA226" s="185"/>
      <c r="AB226" s="138">
        <v>43826</v>
      </c>
      <c r="AC226" s="138">
        <v>43826</v>
      </c>
      <c r="AD226" s="96"/>
      <c r="AE226" s="86"/>
      <c r="AF226" s="96"/>
      <c r="AG226" s="96"/>
      <c r="AH226" s="138">
        <v>44042</v>
      </c>
      <c r="AI226" s="188"/>
      <c r="AJ226" s="96"/>
      <c r="AK226" s="96"/>
      <c r="AL226" s="188">
        <f>+Tabla2[[#This Row],[FECHA 
TERMINACION ACTA DE INICIO]]+98</f>
        <v>44140</v>
      </c>
      <c r="AM226" s="96">
        <v>454</v>
      </c>
      <c r="AN226" s="157">
        <v>237623860</v>
      </c>
      <c r="AO226" s="138">
        <v>43812</v>
      </c>
      <c r="AP226" s="96">
        <v>549</v>
      </c>
      <c r="AQ226" s="155">
        <v>237105260</v>
      </c>
      <c r="AR226" s="138">
        <v>43826</v>
      </c>
      <c r="AS226" s="96" t="s">
        <v>1567</v>
      </c>
      <c r="AT226" s="96" t="s">
        <v>84</v>
      </c>
      <c r="AU226" s="86" t="s">
        <v>490</v>
      </c>
      <c r="AV226" s="155">
        <v>237105260</v>
      </c>
      <c r="AW226" s="155"/>
      <c r="AX226" s="155"/>
      <c r="AY226" s="185"/>
      <c r="AZ226" s="185"/>
      <c r="BA226" s="155"/>
      <c r="BB226" s="185"/>
      <c r="BC226" s="185"/>
      <c r="BD226" s="312">
        <f t="shared" si="3"/>
        <v>0</v>
      </c>
      <c r="BE226" s="117">
        <f>+Tabla2[[#This Row],[VALOR RECURSOS FDL]]+Tabla2[[#This Row],[ADICION]]+Tabla2[[#This Row],[ADICION Nº 2  O -SALDO SIN EJECUTAR]]</f>
        <v>237105260</v>
      </c>
      <c r="BF226" s="185" t="s">
        <v>1327</v>
      </c>
      <c r="BG226" s="185"/>
      <c r="BH226" s="185"/>
      <c r="BI226" s="213"/>
      <c r="BJ226" s="185"/>
      <c r="BK226" s="185"/>
      <c r="BL226" s="215"/>
      <c r="BM226" s="187"/>
      <c r="BN226" s="217"/>
    </row>
    <row r="227" spans="1:66" s="189" customFormat="1" hidden="1">
      <c r="A227" s="47">
        <v>2019</v>
      </c>
      <c r="B227" s="96">
        <v>112</v>
      </c>
      <c r="C227" s="19" t="s">
        <v>566</v>
      </c>
      <c r="D227" s="101" t="s">
        <v>607</v>
      </c>
      <c r="E227" s="281" t="s">
        <v>519</v>
      </c>
      <c r="F227" s="86" t="s">
        <v>1568</v>
      </c>
      <c r="G227" s="86" t="s">
        <v>1569</v>
      </c>
      <c r="H227" s="85" t="s">
        <v>1570</v>
      </c>
      <c r="I227" s="116"/>
      <c r="J227" s="185"/>
      <c r="K227" s="19" t="s">
        <v>1571</v>
      </c>
      <c r="L227" s="86"/>
      <c r="M227" s="18" t="s">
        <v>1572</v>
      </c>
      <c r="N227" s="86" t="s">
        <v>1573</v>
      </c>
      <c r="O227" s="186"/>
      <c r="P227" s="187"/>
      <c r="Q227" s="186"/>
      <c r="R227" s="186"/>
      <c r="S227" s="186"/>
      <c r="T227" s="18" t="s">
        <v>1574</v>
      </c>
      <c r="U227" s="130"/>
      <c r="V227" s="130"/>
      <c r="W227" s="130"/>
      <c r="X227" s="185"/>
      <c r="Y227" s="130" t="s">
        <v>1575</v>
      </c>
      <c r="Z227" s="96">
        <v>3</v>
      </c>
      <c r="AA227" s="185"/>
      <c r="AB227" s="138">
        <v>43830</v>
      </c>
      <c r="AC227" s="138">
        <v>43847</v>
      </c>
      <c r="AD227" s="96"/>
      <c r="AE227" s="86"/>
      <c r="AF227" s="96"/>
      <c r="AG227" s="96"/>
      <c r="AH227" s="138">
        <v>43937</v>
      </c>
      <c r="AI227" s="188"/>
      <c r="AJ227" s="96"/>
      <c r="AK227" s="96"/>
      <c r="AL227" s="188">
        <f>+Tabla2[[#This Row],[FECHA 
TERMINACION ACTA DE INICIO]]+98</f>
        <v>44035</v>
      </c>
      <c r="AM227" s="96">
        <v>491</v>
      </c>
      <c r="AN227" s="157">
        <v>18459500</v>
      </c>
      <c r="AO227" s="138">
        <v>43819</v>
      </c>
      <c r="AP227" s="96">
        <v>570</v>
      </c>
      <c r="AQ227" s="155">
        <v>10953950</v>
      </c>
      <c r="AR227" s="138">
        <v>43830</v>
      </c>
      <c r="AS227" s="96" t="s">
        <v>870</v>
      </c>
      <c r="AT227" s="96" t="s">
        <v>84</v>
      </c>
      <c r="AU227" s="86" t="s">
        <v>1309</v>
      </c>
      <c r="AV227" s="155">
        <v>10953950</v>
      </c>
      <c r="AW227" s="155"/>
      <c r="AX227" s="155"/>
      <c r="AY227" s="185"/>
      <c r="AZ227" s="185"/>
      <c r="BA227" s="155"/>
      <c r="BB227" s="185"/>
      <c r="BC227" s="185"/>
      <c r="BD227" s="312">
        <f t="shared" si="3"/>
        <v>0</v>
      </c>
      <c r="BE227" s="117">
        <f>+Tabla2[[#This Row],[VALOR RECURSOS FDL]]+Tabla2[[#This Row],[ADICION]]+Tabla2[[#This Row],[ADICION Nº 2  O -SALDO SIN EJECUTAR]]</f>
        <v>10953950</v>
      </c>
      <c r="BF227" s="185" t="s">
        <v>1327</v>
      </c>
      <c r="BG227" s="185"/>
      <c r="BH227" s="185"/>
      <c r="BI227" s="213"/>
      <c r="BJ227" s="185"/>
      <c r="BK227" s="185"/>
      <c r="BL227" s="215"/>
      <c r="BM227" s="187"/>
      <c r="BN227" s="217"/>
    </row>
    <row r="228" spans="1:66" s="189" customFormat="1" hidden="1">
      <c r="A228" s="47">
        <v>2020</v>
      </c>
      <c r="B228" s="96">
        <v>1</v>
      </c>
      <c r="C228" s="19" t="s">
        <v>636</v>
      </c>
      <c r="D228" s="101" t="s">
        <v>1317</v>
      </c>
      <c r="E228" s="284" t="s">
        <v>519</v>
      </c>
      <c r="F228" s="19" t="s">
        <v>1576</v>
      </c>
      <c r="G228" s="86" t="s">
        <v>711</v>
      </c>
      <c r="H228" s="85" t="s">
        <v>522</v>
      </c>
      <c r="I228" s="118">
        <v>5</v>
      </c>
      <c r="J228" s="185" t="s">
        <v>1577</v>
      </c>
      <c r="K228" s="19" t="s">
        <v>1319</v>
      </c>
      <c r="L228" s="86" t="s">
        <v>1320</v>
      </c>
      <c r="M228" s="18" t="s">
        <v>1321</v>
      </c>
      <c r="N228" s="86" t="s">
        <v>1578</v>
      </c>
      <c r="O228" s="186"/>
      <c r="P228" s="187"/>
      <c r="Q228" s="186"/>
      <c r="R228" s="186"/>
      <c r="S228" s="186"/>
      <c r="T228" s="18" t="s">
        <v>1579</v>
      </c>
      <c r="U228" s="130"/>
      <c r="V228" s="130"/>
      <c r="W228" s="130"/>
      <c r="X228" s="185"/>
      <c r="Y228" s="130" t="s">
        <v>1579</v>
      </c>
      <c r="Z228" s="96" t="s">
        <v>1580</v>
      </c>
      <c r="AA228" s="96">
        <v>360</v>
      </c>
      <c r="AB228" s="138">
        <v>43840</v>
      </c>
      <c r="AC228" s="138">
        <v>43843</v>
      </c>
      <c r="AD228" s="96" t="s">
        <v>1577</v>
      </c>
      <c r="AE228" s="86" t="s">
        <v>1577</v>
      </c>
      <c r="AF228" s="96" t="s">
        <v>1577</v>
      </c>
      <c r="AG228" s="96" t="s">
        <v>1577</v>
      </c>
      <c r="AH228" s="130">
        <v>44267</v>
      </c>
      <c r="AI228" s="130"/>
      <c r="AJ228" s="96"/>
      <c r="AK228" s="96"/>
      <c r="AL228" s="130"/>
      <c r="AM228" s="96">
        <v>189</v>
      </c>
      <c r="AN228" s="157">
        <v>20000000</v>
      </c>
      <c r="AO228" s="138">
        <v>43839</v>
      </c>
      <c r="AP228" s="96">
        <v>190</v>
      </c>
      <c r="AQ228" s="155">
        <v>20000000</v>
      </c>
      <c r="AR228" s="138">
        <v>43843</v>
      </c>
      <c r="AS228" s="20" t="s">
        <v>1325</v>
      </c>
      <c r="AT228" s="96" t="s">
        <v>526</v>
      </c>
      <c r="AU228" s="86" t="s">
        <v>1326</v>
      </c>
      <c r="AV228" s="266">
        <v>20000000</v>
      </c>
      <c r="AW228" s="155"/>
      <c r="AX228" s="155"/>
      <c r="AY228" s="185"/>
      <c r="AZ228" s="185"/>
      <c r="BA228" s="155"/>
      <c r="BB228" s="185"/>
      <c r="BC228" s="185"/>
      <c r="BD228" s="312">
        <f t="shared" si="3"/>
        <v>0</v>
      </c>
      <c r="BE228" s="117">
        <f>+Tabla2[[#This Row],[VALOR RECURSOS FDL]]+Tabla2[[#This Row],[ADICION]]+Tabla2[[#This Row],[ADICION Nº 2  O -SALDO SIN EJECUTAR]]</f>
        <v>20000000</v>
      </c>
      <c r="BF228" s="185">
        <v>55555.555555555555</v>
      </c>
      <c r="BG228" s="185" t="s">
        <v>1581</v>
      </c>
      <c r="BH228" s="261">
        <v>44039</v>
      </c>
      <c r="BI228" s="213" t="s">
        <v>1582</v>
      </c>
      <c r="BJ228" s="185"/>
      <c r="BK228" s="220"/>
      <c r="BL228" s="215"/>
      <c r="BM228" s="187"/>
      <c r="BN228" s="217"/>
    </row>
    <row r="229" spans="1:66" s="189" customFormat="1" hidden="1">
      <c r="A229" s="47">
        <v>2020</v>
      </c>
      <c r="B229" s="96">
        <v>2</v>
      </c>
      <c r="C229" s="19" t="s">
        <v>566</v>
      </c>
      <c r="D229" s="101" t="s">
        <v>1583</v>
      </c>
      <c r="E229" s="281" t="s">
        <v>519</v>
      </c>
      <c r="F229" s="19" t="s">
        <v>1584</v>
      </c>
      <c r="G229" s="86" t="s">
        <v>1585</v>
      </c>
      <c r="H229" s="85">
        <v>900866325</v>
      </c>
      <c r="I229" s="116">
        <v>1</v>
      </c>
      <c r="J229" s="185" t="s">
        <v>1577</v>
      </c>
      <c r="K229" s="19" t="s">
        <v>1586</v>
      </c>
      <c r="L229" s="86" t="s">
        <v>1587</v>
      </c>
      <c r="M229" s="18" t="s">
        <v>1470</v>
      </c>
      <c r="N229" s="86" t="s">
        <v>1588</v>
      </c>
      <c r="O229" s="186" t="s">
        <v>1589</v>
      </c>
      <c r="P229" s="187" t="s">
        <v>1590</v>
      </c>
      <c r="Q229" s="186"/>
      <c r="R229" s="186"/>
      <c r="S229" s="186"/>
      <c r="T229" s="18" t="s">
        <v>1591</v>
      </c>
      <c r="U229" s="130"/>
      <c r="V229" s="130"/>
      <c r="W229" s="130"/>
      <c r="X229" s="321" t="s">
        <v>1592</v>
      </c>
      <c r="Y229" s="130" t="s">
        <v>1593</v>
      </c>
      <c r="Z229" s="96" t="s">
        <v>540</v>
      </c>
      <c r="AA229" s="96">
        <v>60</v>
      </c>
      <c r="AB229" s="138">
        <v>43860</v>
      </c>
      <c r="AC229" s="138">
        <v>43866</v>
      </c>
      <c r="AD229" s="96" t="s">
        <v>1577</v>
      </c>
      <c r="AE229" s="86" t="s">
        <v>1577</v>
      </c>
      <c r="AF229" s="96" t="s">
        <v>1577</v>
      </c>
      <c r="AG229" s="96" t="s">
        <v>1577</v>
      </c>
      <c r="AH229" s="144">
        <v>44283</v>
      </c>
      <c r="AI229" s="144"/>
      <c r="AJ229" s="96"/>
      <c r="AK229" s="96"/>
      <c r="AL229" s="144"/>
      <c r="AM229" s="96">
        <v>207</v>
      </c>
      <c r="AN229" s="157" t="s">
        <v>1594</v>
      </c>
      <c r="AO229" s="138">
        <v>43852</v>
      </c>
      <c r="AP229" s="96">
        <v>222</v>
      </c>
      <c r="AQ229" s="155">
        <v>24184587</v>
      </c>
      <c r="AR229" s="138">
        <v>43861</v>
      </c>
      <c r="AS229" s="20" t="s">
        <v>935</v>
      </c>
      <c r="AT229" s="96" t="s">
        <v>84</v>
      </c>
      <c r="AU229" s="86" t="s">
        <v>456</v>
      </c>
      <c r="AV229" s="266">
        <v>24184586.579999998</v>
      </c>
      <c r="AW229" s="155"/>
      <c r="AX229" s="155"/>
      <c r="AY229" s="185"/>
      <c r="AZ229" s="185"/>
      <c r="BA229" s="155"/>
      <c r="BB229" s="185"/>
      <c r="BC229" s="185"/>
      <c r="BD229" s="312">
        <f t="shared" si="3"/>
        <v>0</v>
      </c>
      <c r="BE229" s="117">
        <f>+Tabla2[[#This Row],[VALOR RECURSOS FDL]]+Tabla2[[#This Row],[ADICION]]+Tabla2[[#This Row],[ADICION Nº 2  O -SALDO SIN EJECUTAR]]</f>
        <v>24184586.579999998</v>
      </c>
      <c r="BF229" s="185">
        <v>403076.44299999997</v>
      </c>
      <c r="BG229" s="185" t="s">
        <v>1595</v>
      </c>
      <c r="BH229" s="220">
        <v>44099</v>
      </c>
      <c r="BI229" s="213" t="s">
        <v>1596</v>
      </c>
      <c r="BJ229" s="185"/>
      <c r="BK229" s="185"/>
      <c r="BL229" s="215"/>
      <c r="BM229" s="187"/>
      <c r="BN229" s="217"/>
    </row>
    <row r="230" spans="1:66" s="189" customFormat="1" hidden="1">
      <c r="A230" s="47">
        <v>2020</v>
      </c>
      <c r="B230" s="96">
        <v>3</v>
      </c>
      <c r="C230" s="19" t="s">
        <v>606</v>
      </c>
      <c r="D230" s="101" t="s">
        <v>607</v>
      </c>
      <c r="E230" s="284" t="s">
        <v>92</v>
      </c>
      <c r="F230" s="19" t="s">
        <v>1597</v>
      </c>
      <c r="G230" s="40" t="s">
        <v>497</v>
      </c>
      <c r="H230" s="85" t="s">
        <v>1598</v>
      </c>
      <c r="I230" s="116">
        <v>4</v>
      </c>
      <c r="J230" s="185" t="s">
        <v>1599</v>
      </c>
      <c r="K230" s="19" t="s">
        <v>987</v>
      </c>
      <c r="L230" s="86">
        <v>3102328193</v>
      </c>
      <c r="M230" s="18" t="s">
        <v>988</v>
      </c>
      <c r="N230" s="109" t="s">
        <v>1600</v>
      </c>
      <c r="O230" s="186"/>
      <c r="P230" s="187"/>
      <c r="Q230" s="186"/>
      <c r="R230" s="186"/>
      <c r="S230" s="186"/>
      <c r="T230" s="18" t="s">
        <v>1601</v>
      </c>
      <c r="U230" s="130"/>
      <c r="V230" s="130"/>
      <c r="W230" s="130"/>
      <c r="X230" s="321" t="s">
        <v>1602</v>
      </c>
      <c r="Y230" s="130" t="s">
        <v>1603</v>
      </c>
      <c r="Z230" s="96" t="s">
        <v>1604</v>
      </c>
      <c r="AA230" s="96">
        <v>53</v>
      </c>
      <c r="AB230" s="138">
        <v>43868</v>
      </c>
      <c r="AC230" s="140">
        <v>43868</v>
      </c>
      <c r="AD230" s="96" t="s">
        <v>1577</v>
      </c>
      <c r="AE230" s="86" t="s">
        <v>441</v>
      </c>
      <c r="AF230" s="96" t="s">
        <v>1577</v>
      </c>
      <c r="AG230" s="96" t="s">
        <v>1577</v>
      </c>
      <c r="AH230" s="145">
        <v>43945</v>
      </c>
      <c r="AI230" s="130"/>
      <c r="AJ230" s="96"/>
      <c r="AK230" s="96"/>
      <c r="AL230" s="130">
        <v>43945</v>
      </c>
      <c r="AM230" s="96">
        <v>388</v>
      </c>
      <c r="AN230" s="157">
        <v>4342198</v>
      </c>
      <c r="AO230" s="138">
        <v>43868</v>
      </c>
      <c r="AP230" s="96">
        <v>386</v>
      </c>
      <c r="AQ230" s="155">
        <v>4342198</v>
      </c>
      <c r="AR230" s="138">
        <v>43868</v>
      </c>
      <c r="AS230" s="20" t="s">
        <v>870</v>
      </c>
      <c r="AT230" s="96" t="s">
        <v>84</v>
      </c>
      <c r="AU230" s="86" t="s">
        <v>1309</v>
      </c>
      <c r="AV230" s="267">
        <v>4342198</v>
      </c>
      <c r="AW230" s="155"/>
      <c r="AX230" s="155">
        <v>2130134</v>
      </c>
      <c r="AY230" s="185">
        <v>462</v>
      </c>
      <c r="AZ230" s="185"/>
      <c r="BA230" s="155"/>
      <c r="BB230" s="185"/>
      <c r="BC230" s="185"/>
      <c r="BD230" s="312">
        <f t="shared" si="3"/>
        <v>2130134</v>
      </c>
      <c r="BE230" s="117">
        <f>+Tabla2[[#This Row],[VALOR RECURSOS FDL]]+Tabla2[[#This Row],[ADICION]]+Tabla2[[#This Row],[ADICION Nº 2  O -SALDO SIN EJECUTAR]]</f>
        <v>6472332</v>
      </c>
      <c r="BF230" s="185">
        <v>2457847.9245283022</v>
      </c>
      <c r="BG230" s="185" t="s">
        <v>1605</v>
      </c>
      <c r="BH230" s="220">
        <v>43887</v>
      </c>
      <c r="BI230" s="213" t="s">
        <v>1606</v>
      </c>
      <c r="BJ230" s="185" t="s">
        <v>1607</v>
      </c>
      <c r="BK230" s="220">
        <v>43958</v>
      </c>
      <c r="BL230" s="215" t="s">
        <v>942</v>
      </c>
      <c r="BM230" s="187"/>
      <c r="BN230" s="217" t="s">
        <v>1608</v>
      </c>
    </row>
    <row r="231" spans="1:66" s="189" customFormat="1" hidden="1">
      <c r="A231" s="47">
        <v>2020</v>
      </c>
      <c r="B231" s="96">
        <v>4</v>
      </c>
      <c r="C231" s="19" t="s">
        <v>606</v>
      </c>
      <c r="D231" s="101" t="s">
        <v>607</v>
      </c>
      <c r="E231" s="281" t="s">
        <v>92</v>
      </c>
      <c r="F231" s="19" t="s">
        <v>1609</v>
      </c>
      <c r="G231" s="86" t="s">
        <v>419</v>
      </c>
      <c r="H231" s="85">
        <v>51879946</v>
      </c>
      <c r="I231" s="116">
        <v>0</v>
      </c>
      <c r="J231" s="185" t="s">
        <v>1599</v>
      </c>
      <c r="K231" s="19" t="s">
        <v>1095</v>
      </c>
      <c r="L231" s="86">
        <v>3204043395</v>
      </c>
      <c r="M231" s="18" t="s">
        <v>421</v>
      </c>
      <c r="N231" s="109" t="s">
        <v>419</v>
      </c>
      <c r="O231" s="186"/>
      <c r="P231" s="187"/>
      <c r="Q231" s="186"/>
      <c r="R231" s="186"/>
      <c r="S231" s="186"/>
      <c r="T231" s="18" t="s">
        <v>1610</v>
      </c>
      <c r="U231" s="130"/>
      <c r="V231" s="130"/>
      <c r="W231" s="130"/>
      <c r="X231" s="321" t="s">
        <v>1611</v>
      </c>
      <c r="Y231" s="130" t="s">
        <v>1612</v>
      </c>
      <c r="Z231" s="96" t="s">
        <v>668</v>
      </c>
      <c r="AA231" s="96">
        <v>120</v>
      </c>
      <c r="AB231" s="138">
        <v>43872</v>
      </c>
      <c r="AC231" s="138">
        <v>43872</v>
      </c>
      <c r="AD231" s="96" t="s">
        <v>1577</v>
      </c>
      <c r="AE231" s="86" t="s">
        <v>1577</v>
      </c>
      <c r="AF231" s="96" t="s">
        <v>1577</v>
      </c>
      <c r="AG231" s="96" t="s">
        <v>1577</v>
      </c>
      <c r="AH231" s="130">
        <v>43992</v>
      </c>
      <c r="AI231" s="144"/>
      <c r="AJ231" s="96"/>
      <c r="AK231" s="96"/>
      <c r="AL231" s="144">
        <v>43992</v>
      </c>
      <c r="AM231" s="96">
        <v>395</v>
      </c>
      <c r="AN231" s="157">
        <v>9831394</v>
      </c>
      <c r="AO231" s="138">
        <v>43868</v>
      </c>
      <c r="AP231" s="96">
        <v>388</v>
      </c>
      <c r="AQ231" s="155">
        <v>9831392</v>
      </c>
      <c r="AR231" s="138">
        <v>43871</v>
      </c>
      <c r="AS231" s="20" t="s">
        <v>870</v>
      </c>
      <c r="AT231" s="96" t="s">
        <v>84</v>
      </c>
      <c r="AU231" s="86" t="s">
        <v>1309</v>
      </c>
      <c r="AV231" s="267">
        <v>9831392</v>
      </c>
      <c r="AW231" s="155"/>
      <c r="AX231" s="155"/>
      <c r="AY231" s="185"/>
      <c r="AZ231" s="185"/>
      <c r="BA231" s="155"/>
      <c r="BB231" s="185"/>
      <c r="BC231" s="185"/>
      <c r="BD231" s="312">
        <f t="shared" si="3"/>
        <v>0</v>
      </c>
      <c r="BE231" s="117">
        <f>+Tabla2[[#This Row],[VALOR RECURSOS FDL]]+Tabla2[[#This Row],[ADICION]]+Tabla2[[#This Row],[ADICION Nº 2  O -SALDO SIN EJECUTAR]]</f>
        <v>9831392</v>
      </c>
      <c r="BF231" s="185">
        <v>2457848</v>
      </c>
      <c r="BG231" s="185" t="s">
        <v>1613</v>
      </c>
      <c r="BH231" s="220">
        <v>43937</v>
      </c>
      <c r="BI231" s="213" t="s">
        <v>1614</v>
      </c>
      <c r="BJ231" s="185" t="s">
        <v>1607</v>
      </c>
      <c r="BK231" s="220">
        <v>43983</v>
      </c>
      <c r="BL231" s="215" t="s">
        <v>942</v>
      </c>
      <c r="BM231" s="187"/>
      <c r="BN231" s="217" t="s">
        <v>1615</v>
      </c>
    </row>
    <row r="232" spans="1:66" s="189" customFormat="1" hidden="1">
      <c r="A232" s="47">
        <v>2020</v>
      </c>
      <c r="B232" s="96">
        <v>5</v>
      </c>
      <c r="C232" s="19" t="s">
        <v>606</v>
      </c>
      <c r="D232" s="101" t="s">
        <v>607</v>
      </c>
      <c r="E232" s="284" t="s">
        <v>76</v>
      </c>
      <c r="F232" s="19" t="s">
        <v>1616</v>
      </c>
      <c r="G232" s="86" t="s">
        <v>395</v>
      </c>
      <c r="H232" s="85">
        <v>79814029</v>
      </c>
      <c r="I232" s="116">
        <v>4</v>
      </c>
      <c r="J232" s="185" t="s">
        <v>1617</v>
      </c>
      <c r="K232" s="19" t="s">
        <v>1058</v>
      </c>
      <c r="L232" s="86">
        <v>3102951326</v>
      </c>
      <c r="M232" s="18" t="s">
        <v>1059</v>
      </c>
      <c r="N232" s="109" t="s">
        <v>395</v>
      </c>
      <c r="O232" s="186"/>
      <c r="P232" s="187"/>
      <c r="Q232" s="186"/>
      <c r="R232" s="186"/>
      <c r="S232" s="186"/>
      <c r="T232" s="18" t="s">
        <v>1618</v>
      </c>
      <c r="U232" s="130"/>
      <c r="V232" s="130"/>
      <c r="W232" s="130"/>
      <c r="X232" s="321" t="s">
        <v>1619</v>
      </c>
      <c r="Y232" s="130" t="s">
        <v>1620</v>
      </c>
      <c r="Z232" s="96" t="s">
        <v>668</v>
      </c>
      <c r="AA232" s="96">
        <v>120</v>
      </c>
      <c r="AB232" s="138">
        <v>43871</v>
      </c>
      <c r="AC232" s="138">
        <v>43871</v>
      </c>
      <c r="AD232" s="96" t="s">
        <v>1577</v>
      </c>
      <c r="AE232" s="86" t="s">
        <v>1577</v>
      </c>
      <c r="AF232" s="96" t="s">
        <v>1577</v>
      </c>
      <c r="AG232" s="96" t="s">
        <v>1577</v>
      </c>
      <c r="AH232" s="130">
        <v>43991</v>
      </c>
      <c r="AI232" s="130"/>
      <c r="AJ232" s="96"/>
      <c r="AK232" s="96"/>
      <c r="AL232" s="130">
        <v>43991</v>
      </c>
      <c r="AM232" s="96">
        <v>389</v>
      </c>
      <c r="AN232" s="157">
        <v>21067272</v>
      </c>
      <c r="AO232" s="138">
        <v>43868</v>
      </c>
      <c r="AP232" s="96">
        <v>387</v>
      </c>
      <c r="AQ232" s="155">
        <v>21067272</v>
      </c>
      <c r="AR232" s="138">
        <v>43871</v>
      </c>
      <c r="AS232" s="20" t="s">
        <v>870</v>
      </c>
      <c r="AT232" s="96" t="s">
        <v>84</v>
      </c>
      <c r="AU232" s="86" t="s">
        <v>1309</v>
      </c>
      <c r="AV232" s="267">
        <v>21067272</v>
      </c>
      <c r="AW232" s="155"/>
      <c r="AX232" s="155"/>
      <c r="AY232" s="185"/>
      <c r="AZ232" s="185"/>
      <c r="BA232" s="155"/>
      <c r="BB232" s="185"/>
      <c r="BC232" s="185"/>
      <c r="BD232" s="312">
        <f t="shared" si="3"/>
        <v>0</v>
      </c>
      <c r="BE232" s="117">
        <f>+Tabla2[[#This Row],[VALOR RECURSOS FDL]]+Tabla2[[#This Row],[ADICION]]+Tabla2[[#This Row],[ADICION Nº 2  O -SALDO SIN EJECUTAR]]</f>
        <v>21067272</v>
      </c>
      <c r="BF232" s="185">
        <v>5266818</v>
      </c>
      <c r="BG232" s="185" t="s">
        <v>1621</v>
      </c>
      <c r="BH232" s="220">
        <v>43972</v>
      </c>
      <c r="BI232" s="213" t="s">
        <v>1622</v>
      </c>
      <c r="BJ232" s="185" t="s">
        <v>1607</v>
      </c>
      <c r="BK232" s="220">
        <v>44013</v>
      </c>
      <c r="BL232" s="215" t="s">
        <v>1063</v>
      </c>
      <c r="BM232" s="187"/>
      <c r="BN232" s="217" t="s">
        <v>1623</v>
      </c>
    </row>
    <row r="233" spans="1:66" s="189" customFormat="1" hidden="1">
      <c r="A233" s="47">
        <v>2020</v>
      </c>
      <c r="B233" s="96">
        <v>6</v>
      </c>
      <c r="C233" s="19" t="s">
        <v>606</v>
      </c>
      <c r="D233" s="101" t="s">
        <v>607</v>
      </c>
      <c r="E233" s="281" t="s">
        <v>76</v>
      </c>
      <c r="F233" s="19" t="s">
        <v>1624</v>
      </c>
      <c r="G233" s="86" t="s">
        <v>1082</v>
      </c>
      <c r="H233" s="85">
        <v>52790286</v>
      </c>
      <c r="I233" s="116">
        <v>7</v>
      </c>
      <c r="J233" s="185" t="s">
        <v>1599</v>
      </c>
      <c r="K233" s="19" t="s">
        <v>1083</v>
      </c>
      <c r="L233" s="86">
        <v>3108609750</v>
      </c>
      <c r="M233" s="18" t="s">
        <v>1084</v>
      </c>
      <c r="N233" s="109" t="s">
        <v>1082</v>
      </c>
      <c r="O233" s="186"/>
      <c r="P233" s="187"/>
      <c r="Q233" s="186"/>
      <c r="R233" s="186"/>
      <c r="S233" s="186"/>
      <c r="T233" s="18" t="s">
        <v>1625</v>
      </c>
      <c r="U233" s="130"/>
      <c r="V233" s="130"/>
      <c r="W233" s="130"/>
      <c r="X233" s="321" t="s">
        <v>1626</v>
      </c>
      <c r="Y233" s="130" t="s">
        <v>1627</v>
      </c>
      <c r="Z233" s="96" t="s">
        <v>668</v>
      </c>
      <c r="AA233" s="96">
        <v>120</v>
      </c>
      <c r="AB233" s="138">
        <v>43872</v>
      </c>
      <c r="AC233" s="138">
        <v>43872</v>
      </c>
      <c r="AD233" s="96" t="s">
        <v>1577</v>
      </c>
      <c r="AE233" s="86" t="s">
        <v>1577</v>
      </c>
      <c r="AF233" s="96" t="s">
        <v>1577</v>
      </c>
      <c r="AG233" s="96" t="s">
        <v>1577</v>
      </c>
      <c r="AH233" s="130">
        <v>43992</v>
      </c>
      <c r="AI233" s="144"/>
      <c r="AJ233" s="96"/>
      <c r="AK233" s="96"/>
      <c r="AL233" s="144">
        <v>43992</v>
      </c>
      <c r="AM233" s="96">
        <v>384</v>
      </c>
      <c r="AN233" s="157">
        <v>21067272</v>
      </c>
      <c r="AO233" s="138">
        <v>43867</v>
      </c>
      <c r="AP233" s="96">
        <v>389</v>
      </c>
      <c r="AQ233" s="155">
        <v>21067272</v>
      </c>
      <c r="AR233" s="138">
        <v>43872</v>
      </c>
      <c r="AS233" s="20" t="s">
        <v>870</v>
      </c>
      <c r="AT233" s="96" t="s">
        <v>84</v>
      </c>
      <c r="AU233" s="86" t="s">
        <v>1309</v>
      </c>
      <c r="AV233" s="267">
        <v>21067272</v>
      </c>
      <c r="AW233" s="155"/>
      <c r="AX233" s="155"/>
      <c r="AY233" s="185"/>
      <c r="AZ233" s="185"/>
      <c r="BA233" s="155"/>
      <c r="BB233" s="185"/>
      <c r="BC233" s="185"/>
      <c r="BD233" s="312">
        <f t="shared" si="3"/>
        <v>0</v>
      </c>
      <c r="BE233" s="117">
        <f>+Tabla2[[#This Row],[VALOR RECURSOS FDL]]+Tabla2[[#This Row],[ADICION]]+Tabla2[[#This Row],[ADICION Nº 2  O -SALDO SIN EJECUTAR]]</f>
        <v>21067272</v>
      </c>
      <c r="BF233" s="185">
        <v>5266818</v>
      </c>
      <c r="BG233" s="185" t="s">
        <v>1621</v>
      </c>
      <c r="BH233" s="220">
        <v>43972</v>
      </c>
      <c r="BI233" s="213" t="s">
        <v>1628</v>
      </c>
      <c r="BJ233" s="185" t="s">
        <v>1607</v>
      </c>
      <c r="BK233" s="220">
        <v>44144</v>
      </c>
      <c r="BL233" s="215" t="s">
        <v>1087</v>
      </c>
      <c r="BM233" s="187"/>
      <c r="BN233" s="217" t="s">
        <v>1629</v>
      </c>
    </row>
    <row r="234" spans="1:66" s="189" customFormat="1" hidden="1">
      <c r="A234" s="47">
        <v>2020</v>
      </c>
      <c r="B234" s="96">
        <v>7</v>
      </c>
      <c r="C234" s="19" t="s">
        <v>606</v>
      </c>
      <c r="D234" s="101" t="s">
        <v>607</v>
      </c>
      <c r="E234" s="284" t="s">
        <v>76</v>
      </c>
      <c r="F234" s="221" t="s">
        <v>1630</v>
      </c>
      <c r="G234" s="86" t="s">
        <v>436</v>
      </c>
      <c r="H234" s="85">
        <v>1022973767</v>
      </c>
      <c r="I234" s="116">
        <v>6</v>
      </c>
      <c r="J234" s="185" t="s">
        <v>1599</v>
      </c>
      <c r="K234" s="19" t="s">
        <v>1631</v>
      </c>
      <c r="L234" s="86">
        <v>3132285181</v>
      </c>
      <c r="M234" s="18" t="s">
        <v>438</v>
      </c>
      <c r="N234" s="109" t="s">
        <v>436</v>
      </c>
      <c r="O234" s="186"/>
      <c r="P234" s="187"/>
      <c r="Q234" s="186"/>
      <c r="R234" s="186"/>
      <c r="S234" s="186"/>
      <c r="T234" s="18" t="s">
        <v>1632</v>
      </c>
      <c r="U234" s="130"/>
      <c r="V234" s="130"/>
      <c r="W234" s="130"/>
      <c r="X234" s="321" t="s">
        <v>1633</v>
      </c>
      <c r="Y234" s="86" t="s">
        <v>1634</v>
      </c>
      <c r="Z234" s="96" t="s">
        <v>668</v>
      </c>
      <c r="AA234" s="96">
        <v>120</v>
      </c>
      <c r="AB234" s="138">
        <v>43872</v>
      </c>
      <c r="AC234" s="138">
        <v>43872</v>
      </c>
      <c r="AD234" s="96" t="s">
        <v>1577</v>
      </c>
      <c r="AE234" s="86" t="s">
        <v>1577</v>
      </c>
      <c r="AF234" s="96" t="s">
        <v>1577</v>
      </c>
      <c r="AG234" s="96" t="s">
        <v>1577</v>
      </c>
      <c r="AH234" s="130">
        <v>43992</v>
      </c>
      <c r="AI234" s="130"/>
      <c r="AJ234" s="96"/>
      <c r="AK234" s="96"/>
      <c r="AL234" s="130">
        <v>43992</v>
      </c>
      <c r="AM234" s="96">
        <v>386</v>
      </c>
      <c r="AN234" s="157">
        <v>17907180</v>
      </c>
      <c r="AO234" s="138">
        <v>43867</v>
      </c>
      <c r="AP234" s="96">
        <v>390</v>
      </c>
      <c r="AQ234" s="155">
        <v>17907180</v>
      </c>
      <c r="AR234" s="138">
        <v>43872</v>
      </c>
      <c r="AS234" s="20" t="s">
        <v>870</v>
      </c>
      <c r="AT234" s="96" t="s">
        <v>84</v>
      </c>
      <c r="AU234" s="86" t="s">
        <v>1309</v>
      </c>
      <c r="AV234" s="267">
        <v>17907180</v>
      </c>
      <c r="AW234" s="155"/>
      <c r="AX234" s="155"/>
      <c r="AY234" s="185"/>
      <c r="AZ234" s="185"/>
      <c r="BA234" s="155"/>
      <c r="BB234" s="185"/>
      <c r="BC234" s="185"/>
      <c r="BD234" s="312">
        <f t="shared" si="3"/>
        <v>0</v>
      </c>
      <c r="BE234" s="117">
        <f>+Tabla2[[#This Row],[VALOR RECURSOS FDL]]+Tabla2[[#This Row],[ADICION]]+Tabla2[[#This Row],[ADICION Nº 2  O -SALDO SIN EJECUTAR]]</f>
        <v>17907180</v>
      </c>
      <c r="BF234" s="185">
        <v>4476795</v>
      </c>
      <c r="BG234" s="185" t="s">
        <v>1635</v>
      </c>
      <c r="BH234" s="220">
        <v>43972</v>
      </c>
      <c r="BI234" s="213" t="s">
        <v>1636</v>
      </c>
      <c r="BJ234" s="185" t="s">
        <v>1607</v>
      </c>
      <c r="BK234" s="220">
        <v>44013</v>
      </c>
      <c r="BL234" s="215" t="s">
        <v>1153</v>
      </c>
      <c r="BM234" s="187"/>
      <c r="BN234" s="217" t="s">
        <v>1637</v>
      </c>
    </row>
    <row r="235" spans="1:66" s="189" customFormat="1" hidden="1">
      <c r="A235" s="47">
        <v>2020</v>
      </c>
      <c r="B235" s="96">
        <v>8</v>
      </c>
      <c r="C235" s="19" t="s">
        <v>606</v>
      </c>
      <c r="D235" s="101" t="s">
        <v>607</v>
      </c>
      <c r="E235" s="281" t="s">
        <v>92</v>
      </c>
      <c r="F235" s="19" t="s">
        <v>937</v>
      </c>
      <c r="G235" s="86" t="s">
        <v>241</v>
      </c>
      <c r="H235" s="85">
        <v>1010187694</v>
      </c>
      <c r="I235" s="116">
        <v>1</v>
      </c>
      <c r="J235" s="185" t="s">
        <v>1617</v>
      </c>
      <c r="K235" s="19" t="s">
        <v>1638</v>
      </c>
      <c r="L235" s="86">
        <v>3105819401</v>
      </c>
      <c r="M235" s="18" t="s">
        <v>243</v>
      </c>
      <c r="N235" s="109" t="s">
        <v>241</v>
      </c>
      <c r="O235" s="186"/>
      <c r="P235" s="187"/>
      <c r="Q235" s="186"/>
      <c r="R235" s="186"/>
      <c r="S235" s="186"/>
      <c r="T235" s="18" t="s">
        <v>1639</v>
      </c>
      <c r="U235" s="130"/>
      <c r="V235" s="130"/>
      <c r="W235" s="130"/>
      <c r="X235" s="321" t="s">
        <v>1640</v>
      </c>
      <c r="Y235" s="130" t="s">
        <v>1641</v>
      </c>
      <c r="Z235" s="96" t="s">
        <v>668</v>
      </c>
      <c r="AA235" s="96">
        <v>120</v>
      </c>
      <c r="AB235" s="138">
        <v>43873</v>
      </c>
      <c r="AC235" s="138">
        <v>43874</v>
      </c>
      <c r="AD235" s="96" t="s">
        <v>1577</v>
      </c>
      <c r="AE235" s="86" t="s">
        <v>1577</v>
      </c>
      <c r="AF235" s="96" t="s">
        <v>1577</v>
      </c>
      <c r="AG235" s="96" t="s">
        <v>1577</v>
      </c>
      <c r="AH235" s="130">
        <v>43994</v>
      </c>
      <c r="AI235" s="144"/>
      <c r="AJ235" s="96"/>
      <c r="AK235" s="96"/>
      <c r="AL235" s="144">
        <v>43994</v>
      </c>
      <c r="AM235" s="96">
        <v>402</v>
      </c>
      <c r="AN235" s="157">
        <v>13117524</v>
      </c>
      <c r="AO235" s="138">
        <v>43871</v>
      </c>
      <c r="AP235" s="96">
        <v>392</v>
      </c>
      <c r="AQ235" s="155">
        <v>9831392</v>
      </c>
      <c r="AR235" s="138">
        <v>43874</v>
      </c>
      <c r="AS235" s="20" t="s">
        <v>870</v>
      </c>
      <c r="AT235" s="96" t="s">
        <v>84</v>
      </c>
      <c r="AU235" s="86" t="s">
        <v>1309</v>
      </c>
      <c r="AV235" s="267">
        <v>9831392</v>
      </c>
      <c r="AW235" s="155"/>
      <c r="AX235" s="155"/>
      <c r="AY235" s="185"/>
      <c r="AZ235" s="185"/>
      <c r="BA235" s="155"/>
      <c r="BB235" s="185"/>
      <c r="BC235" s="185"/>
      <c r="BD235" s="312">
        <f t="shared" si="3"/>
        <v>0</v>
      </c>
      <c r="BE235" s="117">
        <f>+Tabla2[[#This Row],[VALOR RECURSOS FDL]]+Tabla2[[#This Row],[ADICION]]+Tabla2[[#This Row],[ADICION Nº 2  O -SALDO SIN EJECUTAR]]</f>
        <v>9831392</v>
      </c>
      <c r="BF235" s="185">
        <v>2457848</v>
      </c>
      <c r="BG235" s="185" t="s">
        <v>1621</v>
      </c>
      <c r="BH235" s="220">
        <v>43972</v>
      </c>
      <c r="BI235" s="213" t="s">
        <v>1642</v>
      </c>
      <c r="BJ235" s="185" t="s">
        <v>1607</v>
      </c>
      <c r="BK235" s="220">
        <v>44008</v>
      </c>
      <c r="BL235" s="215" t="s">
        <v>947</v>
      </c>
      <c r="BM235" s="187"/>
      <c r="BN235" s="217" t="s">
        <v>1643</v>
      </c>
    </row>
    <row r="236" spans="1:66" s="189" customFormat="1" hidden="1">
      <c r="A236" s="47">
        <v>2020</v>
      </c>
      <c r="B236" s="96">
        <v>9</v>
      </c>
      <c r="C236" s="19" t="s">
        <v>606</v>
      </c>
      <c r="D236" s="101" t="s">
        <v>607</v>
      </c>
      <c r="E236" s="284" t="s">
        <v>92</v>
      </c>
      <c r="F236" s="19" t="s">
        <v>937</v>
      </c>
      <c r="G236" s="86" t="s">
        <v>400</v>
      </c>
      <c r="H236" s="86">
        <v>79714948</v>
      </c>
      <c r="I236" s="116">
        <v>9</v>
      </c>
      <c r="J236" s="185" t="s">
        <v>1617</v>
      </c>
      <c r="K236" s="19" t="s">
        <v>1644</v>
      </c>
      <c r="L236" s="86">
        <v>3127480204</v>
      </c>
      <c r="M236" s="18" t="s">
        <v>402</v>
      </c>
      <c r="N236" s="109" t="s">
        <v>400</v>
      </c>
      <c r="O236" s="186"/>
      <c r="P236" s="187"/>
      <c r="Q236" s="186"/>
      <c r="R236" s="186"/>
      <c r="S236" s="186"/>
      <c r="T236" s="18" t="s">
        <v>1645</v>
      </c>
      <c r="U236" s="130"/>
      <c r="V236" s="130"/>
      <c r="W236" s="130"/>
      <c r="X236" s="321" t="s">
        <v>1646</v>
      </c>
      <c r="Y236" s="130" t="s">
        <v>1647</v>
      </c>
      <c r="Z236" s="96" t="s">
        <v>668</v>
      </c>
      <c r="AA236" s="96">
        <v>120</v>
      </c>
      <c r="AB236" s="138">
        <v>43873</v>
      </c>
      <c r="AC236" s="138">
        <v>43874</v>
      </c>
      <c r="AD236" s="96" t="s">
        <v>1577</v>
      </c>
      <c r="AE236" s="86" t="s">
        <v>1577</v>
      </c>
      <c r="AF236" s="96" t="s">
        <v>1577</v>
      </c>
      <c r="AG236" s="96" t="s">
        <v>1577</v>
      </c>
      <c r="AH236" s="130">
        <v>43994</v>
      </c>
      <c r="AI236" s="130"/>
      <c r="AJ236" s="96"/>
      <c r="AK236" s="96"/>
      <c r="AL236" s="130">
        <v>43994</v>
      </c>
      <c r="AM236" s="96">
        <v>394</v>
      </c>
      <c r="AN236" s="157">
        <v>13117524</v>
      </c>
      <c r="AO236" s="138">
        <v>43868</v>
      </c>
      <c r="AP236" s="96">
        <v>393</v>
      </c>
      <c r="AQ236" s="155">
        <v>9831392</v>
      </c>
      <c r="AR236" s="138">
        <v>43874</v>
      </c>
      <c r="AS236" s="20" t="s">
        <v>870</v>
      </c>
      <c r="AT236" s="96" t="s">
        <v>84</v>
      </c>
      <c r="AU236" s="86" t="s">
        <v>1309</v>
      </c>
      <c r="AV236" s="268">
        <v>9831392</v>
      </c>
      <c r="AW236" s="155"/>
      <c r="AX236" s="155"/>
      <c r="AY236" s="185"/>
      <c r="AZ236" s="185"/>
      <c r="BA236" s="155"/>
      <c r="BB236" s="185"/>
      <c r="BC236" s="185"/>
      <c r="BD236" s="312">
        <f t="shared" si="3"/>
        <v>0</v>
      </c>
      <c r="BE236" s="117">
        <f>+Tabla2[[#This Row],[VALOR RECURSOS FDL]]+Tabla2[[#This Row],[ADICION]]+Tabla2[[#This Row],[ADICION Nº 2  O -SALDO SIN EJECUTAR]]</f>
        <v>9831392</v>
      </c>
      <c r="BF236" s="185">
        <v>2457848</v>
      </c>
      <c r="BG236" s="185" t="s">
        <v>1621</v>
      </c>
      <c r="BH236" s="220">
        <v>43972</v>
      </c>
      <c r="BI236" s="213" t="s">
        <v>1642</v>
      </c>
      <c r="BJ236" s="185" t="s">
        <v>1648</v>
      </c>
      <c r="BK236" s="220">
        <v>44008</v>
      </c>
      <c r="BL236" s="215" t="s">
        <v>942</v>
      </c>
      <c r="BM236" s="187"/>
      <c r="BN236" s="217" t="s">
        <v>1649</v>
      </c>
    </row>
    <row r="237" spans="1:66" s="189" customFormat="1" hidden="1">
      <c r="A237" s="47">
        <v>2020</v>
      </c>
      <c r="B237" s="96">
        <v>10</v>
      </c>
      <c r="C237" s="19" t="s">
        <v>606</v>
      </c>
      <c r="D237" s="101" t="s">
        <v>607</v>
      </c>
      <c r="E237" s="281" t="s">
        <v>92</v>
      </c>
      <c r="F237" s="19" t="s">
        <v>1650</v>
      </c>
      <c r="G237" s="86" t="s">
        <v>1144</v>
      </c>
      <c r="H237" s="85">
        <v>41621560</v>
      </c>
      <c r="I237" s="116">
        <v>7</v>
      </c>
      <c r="J237" s="185" t="s">
        <v>1599</v>
      </c>
      <c r="K237" s="19" t="s">
        <v>1651</v>
      </c>
      <c r="L237" s="86">
        <v>3138810411</v>
      </c>
      <c r="M237" s="18" t="s">
        <v>1146</v>
      </c>
      <c r="N237" s="109" t="s">
        <v>1144</v>
      </c>
      <c r="O237" s="186"/>
      <c r="P237" s="187"/>
      <c r="Q237" s="186"/>
      <c r="R237" s="186"/>
      <c r="S237" s="186"/>
      <c r="T237" s="18" t="s">
        <v>1652</v>
      </c>
      <c r="U237" s="130"/>
      <c r="V237" s="130"/>
      <c r="W237" s="130"/>
      <c r="X237" s="321" t="s">
        <v>1653</v>
      </c>
      <c r="Y237" s="130" t="s">
        <v>1654</v>
      </c>
      <c r="Z237" s="96" t="s">
        <v>668</v>
      </c>
      <c r="AA237" s="96">
        <v>120</v>
      </c>
      <c r="AB237" s="138">
        <v>43873</v>
      </c>
      <c r="AC237" s="138">
        <v>43873</v>
      </c>
      <c r="AD237" s="96" t="s">
        <v>1577</v>
      </c>
      <c r="AE237" s="86" t="s">
        <v>1577</v>
      </c>
      <c r="AF237" s="96" t="s">
        <v>1577</v>
      </c>
      <c r="AG237" s="96" t="s">
        <v>1577</v>
      </c>
      <c r="AH237" s="130">
        <v>43993</v>
      </c>
      <c r="AI237" s="144"/>
      <c r="AJ237" s="96"/>
      <c r="AK237" s="96"/>
      <c r="AL237" s="144">
        <v>43993</v>
      </c>
      <c r="AM237" s="96">
        <v>393</v>
      </c>
      <c r="AN237" s="157">
        <v>11857000</v>
      </c>
      <c r="AO237" s="138">
        <v>43878</v>
      </c>
      <c r="AP237" s="96">
        <v>391</v>
      </c>
      <c r="AQ237" s="155">
        <v>11587000</v>
      </c>
      <c r="AR237" s="138">
        <v>43873</v>
      </c>
      <c r="AS237" s="20" t="s">
        <v>870</v>
      </c>
      <c r="AT237" s="96" t="s">
        <v>84</v>
      </c>
      <c r="AU237" s="86" t="s">
        <v>1309</v>
      </c>
      <c r="AV237" s="267">
        <v>11587000</v>
      </c>
      <c r="AW237" s="155"/>
      <c r="AX237" s="155"/>
      <c r="AY237" s="185"/>
      <c r="AZ237" s="185"/>
      <c r="BA237" s="155"/>
      <c r="BB237" s="185"/>
      <c r="BC237" s="185"/>
      <c r="BD237" s="312">
        <f t="shared" si="3"/>
        <v>0</v>
      </c>
      <c r="BE237" s="117">
        <f>+Tabla2[[#This Row],[VALOR RECURSOS FDL]]+Tabla2[[#This Row],[ADICION]]+Tabla2[[#This Row],[ADICION Nº 2  O -SALDO SIN EJECUTAR]]</f>
        <v>11587000</v>
      </c>
      <c r="BF237" s="185">
        <v>2896750</v>
      </c>
      <c r="BG237" s="185" t="s">
        <v>1655</v>
      </c>
      <c r="BH237" s="220">
        <v>43917</v>
      </c>
      <c r="BI237" s="213" t="s">
        <v>1656</v>
      </c>
      <c r="BJ237" s="185" t="s">
        <v>1648</v>
      </c>
      <c r="BK237" s="220">
        <v>44025</v>
      </c>
      <c r="BL237" s="215" t="s">
        <v>953</v>
      </c>
      <c r="BM237" s="187"/>
      <c r="BN237" s="217" t="s">
        <v>1657</v>
      </c>
    </row>
    <row r="238" spans="1:66" s="189" customFormat="1" hidden="1">
      <c r="A238" s="47">
        <v>2020</v>
      </c>
      <c r="B238" s="96">
        <v>11</v>
      </c>
      <c r="C238" s="19" t="s">
        <v>606</v>
      </c>
      <c r="D238" s="101" t="s">
        <v>607</v>
      </c>
      <c r="E238" s="284" t="s">
        <v>92</v>
      </c>
      <c r="F238" s="19" t="s">
        <v>949</v>
      </c>
      <c r="G238" s="86" t="s">
        <v>407</v>
      </c>
      <c r="H238" s="85">
        <v>1121855155</v>
      </c>
      <c r="I238" s="116">
        <v>2</v>
      </c>
      <c r="J238" s="185" t="s">
        <v>1617</v>
      </c>
      <c r="K238" s="19" t="s">
        <v>974</v>
      </c>
      <c r="L238" s="86">
        <v>3007272448</v>
      </c>
      <c r="M238" s="18" t="s">
        <v>409</v>
      </c>
      <c r="N238" s="86" t="s">
        <v>407</v>
      </c>
      <c r="O238" s="186"/>
      <c r="P238" s="187"/>
      <c r="Q238" s="186"/>
      <c r="R238" s="186"/>
      <c r="S238" s="186"/>
      <c r="T238" s="18" t="s">
        <v>1658</v>
      </c>
      <c r="U238" s="130"/>
      <c r="V238" s="130"/>
      <c r="W238" s="130"/>
      <c r="X238" s="321" t="s">
        <v>1659</v>
      </c>
      <c r="Y238" s="130" t="s">
        <v>1660</v>
      </c>
      <c r="Z238" s="96" t="s">
        <v>668</v>
      </c>
      <c r="AA238" s="96">
        <v>120</v>
      </c>
      <c r="AB238" s="138">
        <v>43875</v>
      </c>
      <c r="AC238" s="138">
        <v>43878</v>
      </c>
      <c r="AD238" s="96" t="s">
        <v>1577</v>
      </c>
      <c r="AE238" s="86" t="s">
        <v>1577</v>
      </c>
      <c r="AF238" s="96" t="s">
        <v>1577</v>
      </c>
      <c r="AG238" s="96" t="s">
        <v>1577</v>
      </c>
      <c r="AH238" s="130">
        <v>43998</v>
      </c>
      <c r="AI238" s="130"/>
      <c r="AJ238" s="96"/>
      <c r="AK238" s="96"/>
      <c r="AL238" s="130">
        <v>43998</v>
      </c>
      <c r="AM238" s="96">
        <v>416</v>
      </c>
      <c r="AN238" s="157">
        <v>9831393</v>
      </c>
      <c r="AO238" s="138">
        <v>43871</v>
      </c>
      <c r="AP238" s="96">
        <v>397</v>
      </c>
      <c r="AQ238" s="155">
        <v>9831392</v>
      </c>
      <c r="AR238" s="138">
        <v>43875</v>
      </c>
      <c r="AS238" s="20" t="s">
        <v>870</v>
      </c>
      <c r="AT238" s="96" t="s">
        <v>84</v>
      </c>
      <c r="AU238" s="86" t="s">
        <v>1309</v>
      </c>
      <c r="AV238" s="267">
        <v>9831392</v>
      </c>
      <c r="AW238" s="155"/>
      <c r="AX238" s="155"/>
      <c r="AY238" s="185"/>
      <c r="AZ238" s="185"/>
      <c r="BA238" s="155"/>
      <c r="BB238" s="185"/>
      <c r="BC238" s="185"/>
      <c r="BD238" s="312">
        <f t="shared" si="3"/>
        <v>0</v>
      </c>
      <c r="BE238" s="117">
        <f>+Tabla2[[#This Row],[VALOR RECURSOS FDL]]+Tabla2[[#This Row],[ADICION]]+Tabla2[[#This Row],[ADICION Nº 2  O -SALDO SIN EJECUTAR]]</f>
        <v>9831392</v>
      </c>
      <c r="BF238" s="185">
        <v>2457848</v>
      </c>
      <c r="BG238" s="185" t="s">
        <v>1613</v>
      </c>
      <c r="BH238" s="220">
        <v>43882</v>
      </c>
      <c r="BI238" s="213" t="s">
        <v>1661</v>
      </c>
      <c r="BJ238" s="185" t="s">
        <v>1607</v>
      </c>
      <c r="BK238" s="220">
        <v>43983</v>
      </c>
      <c r="BL238" s="215" t="s">
        <v>942</v>
      </c>
      <c r="BM238" s="187"/>
      <c r="BN238" s="217" t="s">
        <v>1662</v>
      </c>
    </row>
    <row r="239" spans="1:66" s="189" customFormat="1" hidden="1">
      <c r="A239" s="47">
        <v>2020</v>
      </c>
      <c r="B239" s="96">
        <v>12</v>
      </c>
      <c r="C239" s="19" t="s">
        <v>606</v>
      </c>
      <c r="D239" s="101" t="s">
        <v>607</v>
      </c>
      <c r="E239" s="281" t="s">
        <v>92</v>
      </c>
      <c r="F239" s="19" t="s">
        <v>949</v>
      </c>
      <c r="G239" s="86" t="s">
        <v>342</v>
      </c>
      <c r="H239" s="85">
        <v>1010168625</v>
      </c>
      <c r="I239" s="116"/>
      <c r="J239" s="185" t="s">
        <v>1599</v>
      </c>
      <c r="K239" s="19" t="s">
        <v>1663</v>
      </c>
      <c r="L239" s="86">
        <v>3133948229</v>
      </c>
      <c r="M239" s="18" t="s">
        <v>344</v>
      </c>
      <c r="N239" s="86" t="s">
        <v>1664</v>
      </c>
      <c r="O239" s="186"/>
      <c r="P239" s="187"/>
      <c r="Q239" s="186"/>
      <c r="R239" s="186"/>
      <c r="S239" s="186"/>
      <c r="T239" s="18" t="s">
        <v>1665</v>
      </c>
      <c r="U239" s="130"/>
      <c r="V239" s="130"/>
      <c r="W239" s="130"/>
      <c r="X239" s="321" t="s">
        <v>1666</v>
      </c>
      <c r="Y239" s="19" t="s">
        <v>1667</v>
      </c>
      <c r="Z239" s="96" t="s">
        <v>668</v>
      </c>
      <c r="AA239" s="96">
        <v>120</v>
      </c>
      <c r="AB239" s="138">
        <v>43875</v>
      </c>
      <c r="AC239" s="138">
        <v>43878</v>
      </c>
      <c r="AD239" s="96" t="s">
        <v>1577</v>
      </c>
      <c r="AE239" s="86" t="s">
        <v>1577</v>
      </c>
      <c r="AF239" s="96" t="s">
        <v>1577</v>
      </c>
      <c r="AG239" s="96"/>
      <c r="AH239" s="130">
        <v>43998</v>
      </c>
      <c r="AI239" s="144"/>
      <c r="AJ239" s="96"/>
      <c r="AK239" s="96"/>
      <c r="AL239" s="144"/>
      <c r="AM239" s="96">
        <v>414</v>
      </c>
      <c r="AN239" s="157">
        <v>9831392</v>
      </c>
      <c r="AO239" s="138"/>
      <c r="AP239" s="96"/>
      <c r="AQ239" s="155"/>
      <c r="AR239" s="138"/>
      <c r="AS239" s="20" t="s">
        <v>870</v>
      </c>
      <c r="AT239" s="96" t="s">
        <v>84</v>
      </c>
      <c r="AU239" s="86" t="s">
        <v>1309</v>
      </c>
      <c r="AV239" s="267">
        <v>9831392</v>
      </c>
      <c r="AW239" s="155"/>
      <c r="AX239" s="155"/>
      <c r="AY239" s="185"/>
      <c r="AZ239" s="185"/>
      <c r="BA239" s="155"/>
      <c r="BB239" s="185"/>
      <c r="BC239" s="185"/>
      <c r="BD239" s="312">
        <f t="shared" si="3"/>
        <v>0</v>
      </c>
      <c r="BE239" s="117">
        <f>+Tabla2[[#This Row],[VALOR RECURSOS FDL]]+Tabla2[[#This Row],[ADICION]]+Tabla2[[#This Row],[ADICION Nº 2  O -SALDO SIN EJECUTAR]]</f>
        <v>9831392</v>
      </c>
      <c r="BF239" s="185">
        <v>2457848</v>
      </c>
      <c r="BG239" s="185" t="s">
        <v>1613</v>
      </c>
      <c r="BH239" s="220">
        <v>43882</v>
      </c>
      <c r="BI239" s="213" t="s">
        <v>1577</v>
      </c>
      <c r="BJ239" s="185" t="s">
        <v>1668</v>
      </c>
      <c r="BK239" s="185" t="s">
        <v>1669</v>
      </c>
      <c r="BL239" s="215" t="s">
        <v>953</v>
      </c>
      <c r="BM239" s="187"/>
      <c r="BN239" s="217"/>
    </row>
    <row r="240" spans="1:66" s="189" customFormat="1" ht="22.5" hidden="1">
      <c r="A240" s="47">
        <v>2020</v>
      </c>
      <c r="B240" s="96">
        <v>13</v>
      </c>
      <c r="C240" s="86" t="s">
        <v>566</v>
      </c>
      <c r="D240" s="101" t="s">
        <v>1350</v>
      </c>
      <c r="E240" s="284" t="s">
        <v>519</v>
      </c>
      <c r="F240" s="19" t="s">
        <v>1351</v>
      </c>
      <c r="G240" s="86" t="s">
        <v>1478</v>
      </c>
      <c r="H240" s="85">
        <v>8600024002</v>
      </c>
      <c r="I240" s="116">
        <v>2</v>
      </c>
      <c r="J240" s="185" t="s">
        <v>1577</v>
      </c>
      <c r="K240" s="236" t="s">
        <v>1670</v>
      </c>
      <c r="L240" s="236">
        <v>3485757</v>
      </c>
      <c r="M240" s="237" t="s">
        <v>1671</v>
      </c>
      <c r="N240" s="86" t="s">
        <v>1672</v>
      </c>
      <c r="O240" s="186"/>
      <c r="P240" s="187"/>
      <c r="Q240" s="186"/>
      <c r="R240" s="186"/>
      <c r="S240" s="186"/>
      <c r="T240" s="18" t="s">
        <v>1673</v>
      </c>
      <c r="U240" s="130"/>
      <c r="V240" s="130">
        <v>43867</v>
      </c>
      <c r="W240" s="130">
        <v>43872</v>
      </c>
      <c r="X240" s="321" t="s">
        <v>1674</v>
      </c>
      <c r="Y240" s="86" t="s">
        <v>1675</v>
      </c>
      <c r="Z240" s="96" t="s">
        <v>668</v>
      </c>
      <c r="AA240" s="96">
        <v>120</v>
      </c>
      <c r="AB240" s="138">
        <v>43874</v>
      </c>
      <c r="AC240" s="138">
        <v>43878</v>
      </c>
      <c r="AD240" s="96" t="s">
        <v>1577</v>
      </c>
      <c r="AE240" s="86" t="s">
        <v>1676</v>
      </c>
      <c r="AF240" s="96" t="s">
        <v>1577</v>
      </c>
      <c r="AG240" s="96" t="s">
        <v>1577</v>
      </c>
      <c r="AH240" s="130">
        <v>43998</v>
      </c>
      <c r="AI240" s="130"/>
      <c r="AJ240" s="96"/>
      <c r="AK240" s="96"/>
      <c r="AL240" s="130"/>
      <c r="AM240" s="96">
        <v>387</v>
      </c>
      <c r="AN240" s="157">
        <v>23600000</v>
      </c>
      <c r="AO240" s="138">
        <v>43867</v>
      </c>
      <c r="AP240" s="96">
        <v>399</v>
      </c>
      <c r="AQ240" s="155">
        <v>23511213</v>
      </c>
      <c r="AR240" s="138">
        <v>43878</v>
      </c>
      <c r="AS240" s="20" t="s">
        <v>1677</v>
      </c>
      <c r="AT240" s="96" t="s">
        <v>526</v>
      </c>
      <c r="AU240" s="86" t="s">
        <v>1678</v>
      </c>
      <c r="AV240" s="266">
        <v>23511213</v>
      </c>
      <c r="AW240" s="155"/>
      <c r="AX240" s="155">
        <v>2036651</v>
      </c>
      <c r="AY240" s="185">
        <v>526</v>
      </c>
      <c r="AZ240" s="185"/>
      <c r="BA240" s="155"/>
      <c r="BB240" s="185"/>
      <c r="BC240" s="185"/>
      <c r="BD240" s="312">
        <f t="shared" si="3"/>
        <v>2036651</v>
      </c>
      <c r="BE240" s="117">
        <f>+Tabla2[[#This Row],[VALOR RECURSOS FDL]]+Tabla2[[#This Row],[ADICION]]+Tabla2[[#This Row],[ADICION Nº 2  O -SALDO SIN EJECUTAR]]</f>
        <v>25547864</v>
      </c>
      <c r="BF240" s="185">
        <v>211812.72972972973</v>
      </c>
      <c r="BG240" s="185" t="s">
        <v>1581</v>
      </c>
      <c r="BH240" s="220">
        <v>44039</v>
      </c>
      <c r="BI240" s="213" t="s">
        <v>1679</v>
      </c>
      <c r="BJ240" s="185" t="s">
        <v>1607</v>
      </c>
      <c r="BK240" s="220">
        <v>44059</v>
      </c>
      <c r="BL240" s="215"/>
      <c r="BM240" s="187"/>
      <c r="BN240" s="217"/>
    </row>
    <row r="241" spans="1:66" s="189" customFormat="1" hidden="1">
      <c r="A241" s="47">
        <v>2020</v>
      </c>
      <c r="B241" s="96">
        <v>14</v>
      </c>
      <c r="C241" s="19" t="s">
        <v>606</v>
      </c>
      <c r="D241" s="101" t="s">
        <v>607</v>
      </c>
      <c r="E241" s="281" t="s">
        <v>76</v>
      </c>
      <c r="F241" s="19" t="s">
        <v>1680</v>
      </c>
      <c r="G241" s="86" t="s">
        <v>1681</v>
      </c>
      <c r="H241" s="85">
        <v>50917355</v>
      </c>
      <c r="I241" s="116">
        <v>8</v>
      </c>
      <c r="J241" s="185" t="s">
        <v>1617</v>
      </c>
      <c r="K241" s="19" t="s">
        <v>1682</v>
      </c>
      <c r="L241" s="86">
        <v>3202021346</v>
      </c>
      <c r="M241" s="18" t="s">
        <v>1683</v>
      </c>
      <c r="N241" s="86" t="s">
        <v>1684</v>
      </c>
      <c r="O241" s="186"/>
      <c r="P241" s="187"/>
      <c r="Q241" s="186"/>
      <c r="R241" s="186"/>
      <c r="S241" s="186"/>
      <c r="T241" s="18" t="s">
        <v>1685</v>
      </c>
      <c r="U241" s="130"/>
      <c r="V241" s="130"/>
      <c r="W241" s="130"/>
      <c r="X241" s="321" t="s">
        <v>1686</v>
      </c>
      <c r="Y241" s="130" t="s">
        <v>1687</v>
      </c>
      <c r="Z241" s="96" t="s">
        <v>668</v>
      </c>
      <c r="AA241" s="96">
        <v>120</v>
      </c>
      <c r="AB241" s="138">
        <v>43879</v>
      </c>
      <c r="AC241" s="138">
        <v>43882</v>
      </c>
      <c r="AD241" s="96" t="s">
        <v>1577</v>
      </c>
      <c r="AE241" s="86" t="s">
        <v>1577</v>
      </c>
      <c r="AF241" s="96" t="s">
        <v>1577</v>
      </c>
      <c r="AG241" s="96" t="s">
        <v>1577</v>
      </c>
      <c r="AH241" s="130">
        <v>44002</v>
      </c>
      <c r="AI241" s="144">
        <v>43966</v>
      </c>
      <c r="AJ241" s="96"/>
      <c r="AK241" s="96"/>
      <c r="AL241" s="144"/>
      <c r="AM241" s="96">
        <v>383</v>
      </c>
      <c r="AN241" s="157">
        <v>38000000</v>
      </c>
      <c r="AO241" s="138">
        <v>43867</v>
      </c>
      <c r="AP241" s="96">
        <v>409</v>
      </c>
      <c r="AQ241" s="155">
        <v>38000000</v>
      </c>
      <c r="AR241" s="138">
        <v>43881</v>
      </c>
      <c r="AS241" s="20" t="s">
        <v>870</v>
      </c>
      <c r="AT241" s="96" t="s">
        <v>84</v>
      </c>
      <c r="AU241" s="86" t="s">
        <v>1309</v>
      </c>
      <c r="AV241" s="267">
        <v>38000000</v>
      </c>
      <c r="AW241" s="155">
        <v>0</v>
      </c>
      <c r="AX241" s="155">
        <v>0</v>
      </c>
      <c r="AY241" s="185"/>
      <c r="AZ241" s="185"/>
      <c r="BA241" s="155">
        <v>0</v>
      </c>
      <c r="BB241" s="185"/>
      <c r="BC241" s="185"/>
      <c r="BD241" s="312">
        <f t="shared" si="3"/>
        <v>0</v>
      </c>
      <c r="BE241" s="117">
        <f>+Tabla2[[#This Row],[VALOR RECURSOS FDL]]+Tabla2[[#This Row],[ADICION]]+Tabla2[[#This Row],[ADICION Nº 2  O -SALDO SIN EJECUTAR]]</f>
        <v>38000000</v>
      </c>
      <c r="BF241" s="185">
        <v>9500000</v>
      </c>
      <c r="BG241" s="185" t="s">
        <v>1688</v>
      </c>
      <c r="BH241" s="185" t="s">
        <v>1577</v>
      </c>
      <c r="BI241" s="213" t="s">
        <v>1689</v>
      </c>
      <c r="BJ241" s="185" t="s">
        <v>1607</v>
      </c>
      <c r="BK241" s="185"/>
      <c r="BL241" s="215" t="s">
        <v>1690</v>
      </c>
      <c r="BM241" s="187"/>
      <c r="BN241" s="217" t="s">
        <v>1691</v>
      </c>
    </row>
    <row r="242" spans="1:66" s="189" customFormat="1" hidden="1">
      <c r="A242" s="47">
        <v>2020</v>
      </c>
      <c r="B242" s="96">
        <v>15</v>
      </c>
      <c r="C242" s="19" t="s">
        <v>606</v>
      </c>
      <c r="D242" s="101" t="s">
        <v>607</v>
      </c>
      <c r="E242" s="284" t="s">
        <v>92</v>
      </c>
      <c r="F242" s="19" t="s">
        <v>1692</v>
      </c>
      <c r="G242" s="86" t="s">
        <v>348</v>
      </c>
      <c r="H242" s="85">
        <v>79277986</v>
      </c>
      <c r="I242" s="116">
        <v>3</v>
      </c>
      <c r="J242" s="185" t="s">
        <v>1617</v>
      </c>
      <c r="K242" s="19" t="s">
        <v>349</v>
      </c>
      <c r="L242" s="86">
        <v>3118864676</v>
      </c>
      <c r="M242" s="18" t="s">
        <v>350</v>
      </c>
      <c r="N242" s="86" t="s">
        <v>351</v>
      </c>
      <c r="O242" s="186"/>
      <c r="P242" s="187"/>
      <c r="Q242" s="186"/>
      <c r="R242" s="186"/>
      <c r="S242" s="186"/>
      <c r="T242" s="18" t="s">
        <v>1693</v>
      </c>
      <c r="U242" s="130"/>
      <c r="V242" s="130"/>
      <c r="W242" s="130"/>
      <c r="X242" s="321" t="s">
        <v>1694</v>
      </c>
      <c r="Y242" s="130" t="s">
        <v>1695</v>
      </c>
      <c r="Z242" s="96" t="s">
        <v>668</v>
      </c>
      <c r="AA242" s="96">
        <v>120</v>
      </c>
      <c r="AB242" s="138">
        <v>43880</v>
      </c>
      <c r="AC242" s="138">
        <v>43880</v>
      </c>
      <c r="AD242" s="96" t="s">
        <v>1577</v>
      </c>
      <c r="AE242" s="86" t="s">
        <v>1577</v>
      </c>
      <c r="AF242" s="96" t="s">
        <v>1577</v>
      </c>
      <c r="AG242" s="96" t="s">
        <v>1577</v>
      </c>
      <c r="AH242" s="130">
        <v>44000</v>
      </c>
      <c r="AI242" s="130"/>
      <c r="AJ242" s="96"/>
      <c r="AK242" s="96"/>
      <c r="AL242" s="130"/>
      <c r="AM242" s="96">
        <v>401</v>
      </c>
      <c r="AN242" s="157">
        <v>12991484</v>
      </c>
      <c r="AO242" s="138">
        <v>43871</v>
      </c>
      <c r="AP242" s="96">
        <v>405</v>
      </c>
      <c r="AQ242" s="155">
        <v>12991484</v>
      </c>
      <c r="AR242" s="138">
        <v>43880</v>
      </c>
      <c r="AS242" s="20" t="s">
        <v>870</v>
      </c>
      <c r="AT242" s="96" t="s">
        <v>84</v>
      </c>
      <c r="AU242" s="86" t="s">
        <v>1309</v>
      </c>
      <c r="AV242" s="267">
        <v>12991482</v>
      </c>
      <c r="AW242" s="155">
        <v>0</v>
      </c>
      <c r="AX242" s="155">
        <v>0</v>
      </c>
      <c r="AY242" s="185"/>
      <c r="AZ242" s="185"/>
      <c r="BA242" s="155">
        <v>0</v>
      </c>
      <c r="BB242" s="185"/>
      <c r="BC242" s="185"/>
      <c r="BD242" s="312">
        <f t="shared" si="3"/>
        <v>0</v>
      </c>
      <c r="BE242" s="117">
        <f>+Tabla2[[#This Row],[VALOR RECURSOS FDL]]+Tabla2[[#This Row],[ADICION]]+Tabla2[[#This Row],[ADICION Nº 2  O -SALDO SIN EJECUTAR]]</f>
        <v>12991482</v>
      </c>
      <c r="BF242" s="185">
        <v>3247870.5</v>
      </c>
      <c r="BG242" s="185" t="s">
        <v>1696</v>
      </c>
      <c r="BH242" s="220">
        <v>43937</v>
      </c>
      <c r="BI242" s="213" t="s">
        <v>1697</v>
      </c>
      <c r="BJ242" s="185" t="s">
        <v>1607</v>
      </c>
      <c r="BK242" s="220">
        <v>44031</v>
      </c>
      <c r="BL242" s="215" t="s">
        <v>1066</v>
      </c>
      <c r="BM242" s="187"/>
      <c r="BN242" s="217" t="s">
        <v>1698</v>
      </c>
    </row>
    <row r="243" spans="1:66" s="189" customFormat="1" hidden="1">
      <c r="A243" s="47">
        <v>2020</v>
      </c>
      <c r="B243" s="96">
        <v>16</v>
      </c>
      <c r="C243" s="19" t="s">
        <v>606</v>
      </c>
      <c r="D243" s="101" t="s">
        <v>607</v>
      </c>
      <c r="E243" s="281" t="s">
        <v>76</v>
      </c>
      <c r="F243" s="221" t="s">
        <v>1699</v>
      </c>
      <c r="G243" s="86" t="s">
        <v>1700</v>
      </c>
      <c r="H243" s="85">
        <v>1077967370</v>
      </c>
      <c r="I243" s="116">
        <v>1</v>
      </c>
      <c r="J243" s="185" t="s">
        <v>1617</v>
      </c>
      <c r="K243" s="19" t="s">
        <v>1701</v>
      </c>
      <c r="L243" s="86">
        <v>3193774426</v>
      </c>
      <c r="M243" s="18" t="s">
        <v>1702</v>
      </c>
      <c r="N243" s="86" t="s">
        <v>1700</v>
      </c>
      <c r="O243" s="186"/>
      <c r="P243" s="187"/>
      <c r="Q243" s="186"/>
      <c r="R243" s="186"/>
      <c r="S243" s="186"/>
      <c r="T243" s="18" t="s">
        <v>1703</v>
      </c>
      <c r="U243" s="130"/>
      <c r="V243" s="130"/>
      <c r="W243" s="130"/>
      <c r="X243" s="321" t="s">
        <v>1704</v>
      </c>
      <c r="Y243" s="130" t="s">
        <v>1705</v>
      </c>
      <c r="Z243" s="96" t="s">
        <v>668</v>
      </c>
      <c r="AA243" s="96">
        <v>120</v>
      </c>
      <c r="AB243" s="138">
        <v>43879</v>
      </c>
      <c r="AC243" s="138">
        <v>43880</v>
      </c>
      <c r="AD243" s="96" t="s">
        <v>1577</v>
      </c>
      <c r="AE243" s="86" t="s">
        <v>1577</v>
      </c>
      <c r="AF243" s="96" t="s">
        <v>1577</v>
      </c>
      <c r="AG243" s="96" t="s">
        <v>1577</v>
      </c>
      <c r="AH243" s="130">
        <v>44000</v>
      </c>
      <c r="AI243" s="144"/>
      <c r="AJ243" s="96"/>
      <c r="AK243" s="96"/>
      <c r="AL243" s="144"/>
      <c r="AM243" s="96">
        <v>397</v>
      </c>
      <c r="AN243" s="157">
        <v>16800000</v>
      </c>
      <c r="AO243" s="138">
        <v>43871</v>
      </c>
      <c r="AP243" s="96">
        <v>406</v>
      </c>
      <c r="AQ243" s="155">
        <v>16000000</v>
      </c>
      <c r="AR243" s="138">
        <v>43880</v>
      </c>
      <c r="AS243" s="20" t="s">
        <v>870</v>
      </c>
      <c r="AT243" s="96" t="s">
        <v>84</v>
      </c>
      <c r="AU243" s="86" t="s">
        <v>1309</v>
      </c>
      <c r="AV243" s="267">
        <v>16000000</v>
      </c>
      <c r="AW243" s="155">
        <v>0</v>
      </c>
      <c r="AX243" s="155">
        <v>0</v>
      </c>
      <c r="AY243" s="185"/>
      <c r="AZ243" s="185"/>
      <c r="BA243" s="155">
        <v>0</v>
      </c>
      <c r="BB243" s="185"/>
      <c r="BC243" s="185"/>
      <c r="BD243" s="312">
        <f t="shared" si="3"/>
        <v>0</v>
      </c>
      <c r="BE243" s="117">
        <f>+Tabla2[[#This Row],[VALOR RECURSOS FDL]]+Tabla2[[#This Row],[ADICION]]+Tabla2[[#This Row],[ADICION Nº 2  O -SALDO SIN EJECUTAR]]</f>
        <v>16000000</v>
      </c>
      <c r="BF243" s="185">
        <v>4000000.0000000005</v>
      </c>
      <c r="BG243" s="185" t="s">
        <v>1706</v>
      </c>
      <c r="BH243" s="220">
        <v>43972</v>
      </c>
      <c r="BI243" s="213" t="s">
        <v>1707</v>
      </c>
      <c r="BJ243" s="185" t="s">
        <v>1648</v>
      </c>
      <c r="BK243" s="220">
        <v>43983</v>
      </c>
      <c r="BL243" s="215" t="s">
        <v>1708</v>
      </c>
      <c r="BM243" s="187"/>
      <c r="BN243" s="217" t="s">
        <v>1709</v>
      </c>
    </row>
    <row r="244" spans="1:66" s="189" customFormat="1" hidden="1">
      <c r="A244" s="47">
        <v>2020</v>
      </c>
      <c r="B244" s="96">
        <v>17</v>
      </c>
      <c r="C244" s="19" t="s">
        <v>606</v>
      </c>
      <c r="D244" s="101" t="s">
        <v>607</v>
      </c>
      <c r="E244" s="284" t="s">
        <v>92</v>
      </c>
      <c r="F244" s="19" t="s">
        <v>1710</v>
      </c>
      <c r="G244" s="86" t="s">
        <v>252</v>
      </c>
      <c r="H244" s="85">
        <v>1010227910</v>
      </c>
      <c r="I244" s="116">
        <v>0</v>
      </c>
      <c r="J244" s="185" t="s">
        <v>1617</v>
      </c>
      <c r="K244" s="19" t="s">
        <v>1711</v>
      </c>
      <c r="L244" s="86">
        <v>3123805220</v>
      </c>
      <c r="M244" s="18" t="s">
        <v>1045</v>
      </c>
      <c r="N244" s="86" t="s">
        <v>255</v>
      </c>
      <c r="O244" s="186"/>
      <c r="P244" s="187"/>
      <c r="Q244" s="186"/>
      <c r="R244" s="186"/>
      <c r="S244" s="186"/>
      <c r="T244" s="18" t="s">
        <v>1712</v>
      </c>
      <c r="U244" s="130"/>
      <c r="V244" s="130"/>
      <c r="W244" s="130"/>
      <c r="X244" s="321" t="s">
        <v>1704</v>
      </c>
      <c r="Y244" s="130" t="s">
        <v>1713</v>
      </c>
      <c r="Z244" s="96" t="s">
        <v>668</v>
      </c>
      <c r="AA244" s="96">
        <v>120</v>
      </c>
      <c r="AB244" s="138">
        <v>43880</v>
      </c>
      <c r="AC244" s="138">
        <v>43880</v>
      </c>
      <c r="AD244" s="96" t="s">
        <v>1577</v>
      </c>
      <c r="AE244" s="86" t="s">
        <v>1577</v>
      </c>
      <c r="AF244" s="96" t="s">
        <v>1577</v>
      </c>
      <c r="AG244" s="96" t="s">
        <v>1577</v>
      </c>
      <c r="AH244" s="130">
        <v>44000</v>
      </c>
      <c r="AI244" s="130"/>
      <c r="AJ244" s="96"/>
      <c r="AK244" s="96"/>
      <c r="AL244" s="130"/>
      <c r="AM244" s="96">
        <v>413</v>
      </c>
      <c r="AN244" s="157">
        <v>9831392</v>
      </c>
      <c r="AO244" s="138">
        <v>43871</v>
      </c>
      <c r="AP244" s="96">
        <v>402</v>
      </c>
      <c r="AQ244" s="155">
        <v>9831392</v>
      </c>
      <c r="AR244" s="138">
        <v>43880</v>
      </c>
      <c r="AS244" s="20" t="s">
        <v>870</v>
      </c>
      <c r="AT244" s="96" t="s">
        <v>84</v>
      </c>
      <c r="AU244" s="86" t="s">
        <v>1309</v>
      </c>
      <c r="AV244" s="267">
        <v>9831392</v>
      </c>
      <c r="AW244" s="155">
        <v>0</v>
      </c>
      <c r="AX244" s="155">
        <v>0</v>
      </c>
      <c r="AY244" s="185"/>
      <c r="AZ244" s="185"/>
      <c r="BA244" s="155">
        <v>0</v>
      </c>
      <c r="BB244" s="185"/>
      <c r="BC244" s="185"/>
      <c r="BD244" s="312">
        <f t="shared" si="3"/>
        <v>0</v>
      </c>
      <c r="BE244" s="117">
        <f>+Tabla2[[#This Row],[VALOR RECURSOS FDL]]+Tabla2[[#This Row],[ADICION]]+Tabla2[[#This Row],[ADICION Nº 2  O -SALDO SIN EJECUTAR]]</f>
        <v>9831392</v>
      </c>
      <c r="BF244" s="185">
        <v>2457848</v>
      </c>
      <c r="BG244" s="185" t="s">
        <v>1613</v>
      </c>
      <c r="BH244" s="220">
        <v>43937</v>
      </c>
      <c r="BI244" s="213" t="s">
        <v>1714</v>
      </c>
      <c r="BJ244" s="185" t="s">
        <v>1607</v>
      </c>
      <c r="BK244" s="185" t="s">
        <v>1715</v>
      </c>
      <c r="BL244" s="215" t="s">
        <v>942</v>
      </c>
      <c r="BM244" s="187"/>
      <c r="BN244" s="217" t="s">
        <v>1716</v>
      </c>
    </row>
    <row r="245" spans="1:66" s="189" customFormat="1" hidden="1">
      <c r="A245" s="47">
        <v>2020</v>
      </c>
      <c r="B245" s="96">
        <v>18</v>
      </c>
      <c r="C245" s="19" t="s">
        <v>606</v>
      </c>
      <c r="D245" s="101" t="s">
        <v>607</v>
      </c>
      <c r="E245" s="281" t="s">
        <v>76</v>
      </c>
      <c r="F245" s="19" t="s">
        <v>1025</v>
      </c>
      <c r="G245" s="86" t="s">
        <v>887</v>
      </c>
      <c r="H245" s="85">
        <v>1010216582</v>
      </c>
      <c r="I245" s="116">
        <v>0</v>
      </c>
      <c r="J245" s="185" t="s">
        <v>1617</v>
      </c>
      <c r="K245" s="19" t="s">
        <v>664</v>
      </c>
      <c r="L245" s="86">
        <v>3506378487</v>
      </c>
      <c r="M245" s="18" t="s">
        <v>665</v>
      </c>
      <c r="N245" s="86" t="s">
        <v>887</v>
      </c>
      <c r="O245" s="186"/>
      <c r="P245" s="187"/>
      <c r="Q245" s="186"/>
      <c r="R245" s="186"/>
      <c r="S245" s="186"/>
      <c r="T245" s="18" t="s">
        <v>1717</v>
      </c>
      <c r="U245" s="130"/>
      <c r="V245" s="130"/>
      <c r="W245" s="130"/>
      <c r="X245" s="185"/>
      <c r="Y245" s="130" t="s">
        <v>1718</v>
      </c>
      <c r="Z245" s="96" t="s">
        <v>668</v>
      </c>
      <c r="AA245" s="96">
        <v>120</v>
      </c>
      <c r="AB245" s="138">
        <v>43881</v>
      </c>
      <c r="AC245" s="138">
        <v>43881</v>
      </c>
      <c r="AD245" s="96" t="s">
        <v>1577</v>
      </c>
      <c r="AE245" s="86" t="s">
        <v>1577</v>
      </c>
      <c r="AF245" s="96" t="s">
        <v>1577</v>
      </c>
      <c r="AG245" s="96" t="s">
        <v>1577</v>
      </c>
      <c r="AH245" s="130">
        <v>44001</v>
      </c>
      <c r="AI245" s="144"/>
      <c r="AJ245" s="96"/>
      <c r="AK245" s="96"/>
      <c r="AL245" s="144"/>
      <c r="AM245" s="96">
        <v>422</v>
      </c>
      <c r="AN245" s="157">
        <v>15452000</v>
      </c>
      <c r="AO245" s="138">
        <v>43880</v>
      </c>
      <c r="AP245" s="96">
        <v>410</v>
      </c>
      <c r="AQ245" s="155">
        <v>15452000</v>
      </c>
      <c r="AR245" s="138">
        <v>43881</v>
      </c>
      <c r="AS245" s="20" t="s">
        <v>870</v>
      </c>
      <c r="AT245" s="96" t="s">
        <v>84</v>
      </c>
      <c r="AU245" s="86" t="s">
        <v>1309</v>
      </c>
      <c r="AV245" s="267">
        <v>15452000</v>
      </c>
      <c r="AW245" s="155">
        <v>0</v>
      </c>
      <c r="AX245" s="155">
        <v>0</v>
      </c>
      <c r="AY245" s="185"/>
      <c r="AZ245" s="185"/>
      <c r="BA245" s="155">
        <v>0</v>
      </c>
      <c r="BB245" s="185"/>
      <c r="BC245" s="185"/>
      <c r="BD245" s="312">
        <f t="shared" si="3"/>
        <v>0</v>
      </c>
      <c r="BE245" s="117">
        <f>+Tabla2[[#This Row],[VALOR RECURSOS FDL]]+Tabla2[[#This Row],[ADICION]]+Tabla2[[#This Row],[ADICION Nº 2  O -SALDO SIN EJECUTAR]]</f>
        <v>15452000</v>
      </c>
      <c r="BF245" s="185">
        <v>3863000</v>
      </c>
      <c r="BG245" s="185" t="s">
        <v>1719</v>
      </c>
      <c r="BH245" s="220">
        <v>43972</v>
      </c>
      <c r="BI245" s="213" t="s">
        <v>1720</v>
      </c>
      <c r="BJ245" s="185" t="s">
        <v>1648</v>
      </c>
      <c r="BK245" s="220">
        <v>44120</v>
      </c>
      <c r="BL245" s="215" t="s">
        <v>891</v>
      </c>
      <c r="BM245" s="187"/>
      <c r="BN245" s="217" t="s">
        <v>1721</v>
      </c>
    </row>
    <row r="246" spans="1:66" s="189" customFormat="1" hidden="1">
      <c r="A246" s="47">
        <v>2020</v>
      </c>
      <c r="B246" s="96">
        <v>19</v>
      </c>
      <c r="C246" s="19" t="s">
        <v>606</v>
      </c>
      <c r="D246" s="101" t="s">
        <v>607</v>
      </c>
      <c r="E246" s="284" t="s">
        <v>92</v>
      </c>
      <c r="F246" s="19" t="s">
        <v>949</v>
      </c>
      <c r="G246" s="86" t="s">
        <v>323</v>
      </c>
      <c r="H246" s="85">
        <v>1122727530</v>
      </c>
      <c r="I246" s="116">
        <v>7</v>
      </c>
      <c r="J246" s="185" t="s">
        <v>1617</v>
      </c>
      <c r="K246" s="19" t="s">
        <v>991</v>
      </c>
      <c r="L246" s="86">
        <v>3224218508</v>
      </c>
      <c r="M246" s="18" t="s">
        <v>325</v>
      </c>
      <c r="N246" s="86" t="s">
        <v>326</v>
      </c>
      <c r="O246" s="186"/>
      <c r="P246" s="187"/>
      <c r="Q246" s="186"/>
      <c r="R246" s="186"/>
      <c r="S246" s="186"/>
      <c r="T246" s="18" t="s">
        <v>1722</v>
      </c>
      <c r="U246" s="130"/>
      <c r="V246" s="130"/>
      <c r="W246" s="130"/>
      <c r="X246" s="185"/>
      <c r="Y246" s="130" t="s">
        <v>1723</v>
      </c>
      <c r="Z246" s="96" t="s">
        <v>668</v>
      </c>
      <c r="AA246" s="96">
        <v>120</v>
      </c>
      <c r="AB246" s="138">
        <v>43882</v>
      </c>
      <c r="AC246" s="138">
        <v>43882</v>
      </c>
      <c r="AD246" s="96" t="s">
        <v>1577</v>
      </c>
      <c r="AE246" s="86" t="s">
        <v>1577</v>
      </c>
      <c r="AF246" s="96" t="s">
        <v>1577</v>
      </c>
      <c r="AG246" s="96" t="s">
        <v>1577</v>
      </c>
      <c r="AH246" s="130">
        <v>44002</v>
      </c>
      <c r="AI246" s="130"/>
      <c r="AJ246" s="96"/>
      <c r="AK246" s="96"/>
      <c r="AL246" s="130"/>
      <c r="AM246" s="96">
        <v>415</v>
      </c>
      <c r="AN246" s="157">
        <v>9831393</v>
      </c>
      <c r="AO246" s="138">
        <v>43871</v>
      </c>
      <c r="AP246" s="96">
        <v>411</v>
      </c>
      <c r="AQ246" s="155">
        <v>9831392</v>
      </c>
      <c r="AR246" s="138">
        <v>43882</v>
      </c>
      <c r="AS246" s="20" t="s">
        <v>870</v>
      </c>
      <c r="AT246" s="96" t="s">
        <v>84</v>
      </c>
      <c r="AU246" s="86" t="s">
        <v>1309</v>
      </c>
      <c r="AV246" s="267">
        <v>9831392</v>
      </c>
      <c r="AW246" s="155"/>
      <c r="AX246" s="155">
        <v>0</v>
      </c>
      <c r="AY246" s="185"/>
      <c r="AZ246" s="185"/>
      <c r="BA246" s="155">
        <v>0</v>
      </c>
      <c r="BB246" s="185"/>
      <c r="BC246" s="185"/>
      <c r="BD246" s="312">
        <f t="shared" si="3"/>
        <v>0</v>
      </c>
      <c r="BE246" s="117">
        <f>+Tabla2[[#This Row],[VALOR RECURSOS FDL]]+Tabla2[[#This Row],[ADICION]]+Tabla2[[#This Row],[ADICION Nº 2  O -SALDO SIN EJECUTAR]]</f>
        <v>9831392</v>
      </c>
      <c r="BF246" s="185">
        <v>2457848</v>
      </c>
      <c r="BG246" s="185" t="s">
        <v>1613</v>
      </c>
      <c r="BH246" s="220">
        <v>43882</v>
      </c>
      <c r="BI246" s="213" t="s">
        <v>1661</v>
      </c>
      <c r="BJ246" s="185" t="s">
        <v>1648</v>
      </c>
      <c r="BK246" s="220">
        <v>43983</v>
      </c>
      <c r="BL246" s="215" t="s">
        <v>942</v>
      </c>
      <c r="BM246" s="187"/>
      <c r="BN246" s="217" t="s">
        <v>1724</v>
      </c>
    </row>
    <row r="247" spans="1:66" s="189" customFormat="1" hidden="1">
      <c r="A247" s="47">
        <v>2020</v>
      </c>
      <c r="B247" s="96">
        <v>20</v>
      </c>
      <c r="C247" s="19" t="s">
        <v>606</v>
      </c>
      <c r="D247" s="101" t="s">
        <v>607</v>
      </c>
      <c r="E247" s="281" t="s">
        <v>76</v>
      </c>
      <c r="F247" s="221" t="s">
        <v>172</v>
      </c>
      <c r="G247" s="86" t="s">
        <v>297</v>
      </c>
      <c r="H247" s="85">
        <v>79507928</v>
      </c>
      <c r="I247" s="116">
        <v>4</v>
      </c>
      <c r="J247" s="185" t="s">
        <v>1617</v>
      </c>
      <c r="K247" s="19" t="s">
        <v>1725</v>
      </c>
      <c r="L247" s="86">
        <v>3123734714</v>
      </c>
      <c r="M247" s="18" t="s">
        <v>299</v>
      </c>
      <c r="N247" s="86" t="s">
        <v>300</v>
      </c>
      <c r="O247" s="186"/>
      <c r="P247" s="187"/>
      <c r="Q247" s="186"/>
      <c r="R247" s="186"/>
      <c r="S247" s="186"/>
      <c r="T247" s="18" t="s">
        <v>1726</v>
      </c>
      <c r="U247" s="130"/>
      <c r="V247" s="130"/>
      <c r="W247" s="130"/>
      <c r="X247" s="185"/>
      <c r="Y247" s="130" t="s">
        <v>1727</v>
      </c>
      <c r="Z247" s="96" t="s">
        <v>668</v>
      </c>
      <c r="AA247" s="96">
        <v>120</v>
      </c>
      <c r="AB247" s="138">
        <v>43882</v>
      </c>
      <c r="AC247" s="138">
        <v>43885</v>
      </c>
      <c r="AD247" s="96" t="s">
        <v>1577</v>
      </c>
      <c r="AE247" s="86" t="s">
        <v>1577</v>
      </c>
      <c r="AF247" s="96" t="s">
        <v>1577</v>
      </c>
      <c r="AG247" s="96" t="s">
        <v>1577</v>
      </c>
      <c r="AH247" s="130">
        <v>44005</v>
      </c>
      <c r="AI247" s="144"/>
      <c r="AJ247" s="96"/>
      <c r="AK247" s="96"/>
      <c r="AL247" s="144"/>
      <c r="AM247" s="96">
        <v>410</v>
      </c>
      <c r="AN247" s="157">
        <v>19200000</v>
      </c>
      <c r="AO247" s="138">
        <v>43871</v>
      </c>
      <c r="AP247" s="96">
        <v>415</v>
      </c>
      <c r="AQ247" s="155">
        <v>17907180</v>
      </c>
      <c r="AR247" s="138">
        <v>43886</v>
      </c>
      <c r="AS247" s="20" t="s">
        <v>870</v>
      </c>
      <c r="AT247" s="96" t="s">
        <v>84</v>
      </c>
      <c r="AU247" s="86" t="s">
        <v>1309</v>
      </c>
      <c r="AV247" s="267">
        <v>17907180</v>
      </c>
      <c r="AW247" s="155"/>
      <c r="AX247" s="155">
        <v>0</v>
      </c>
      <c r="AY247" s="185"/>
      <c r="AZ247" s="185"/>
      <c r="BA247" s="155">
        <v>0</v>
      </c>
      <c r="BB247" s="185"/>
      <c r="BC247" s="185"/>
      <c r="BD247" s="312">
        <f t="shared" si="3"/>
        <v>0</v>
      </c>
      <c r="BE247" s="117">
        <f>+Tabla2[[#This Row],[VALOR RECURSOS FDL]]+Tabla2[[#This Row],[ADICION]]+Tabla2[[#This Row],[ADICION Nº 2  O -SALDO SIN EJECUTAR]]</f>
        <v>17907180</v>
      </c>
      <c r="BF247" s="185">
        <v>4476795</v>
      </c>
      <c r="BG247" s="185" t="s">
        <v>1706</v>
      </c>
      <c r="BH247" s="220">
        <v>43972</v>
      </c>
      <c r="BI247" s="213" t="s">
        <v>1728</v>
      </c>
      <c r="BJ247" s="185" t="s">
        <v>1648</v>
      </c>
      <c r="BK247" s="220">
        <v>44008</v>
      </c>
      <c r="BL247" s="215" t="s">
        <v>1076</v>
      </c>
      <c r="BM247" s="187"/>
      <c r="BN247" s="217" t="s">
        <v>1729</v>
      </c>
    </row>
    <row r="248" spans="1:66" s="189" customFormat="1" hidden="1">
      <c r="A248" s="47">
        <v>2020</v>
      </c>
      <c r="B248" s="96">
        <v>21</v>
      </c>
      <c r="C248" s="19" t="s">
        <v>606</v>
      </c>
      <c r="D248" s="101" t="s">
        <v>607</v>
      </c>
      <c r="E248" s="284" t="s">
        <v>76</v>
      </c>
      <c r="F248" s="19" t="s">
        <v>620</v>
      </c>
      <c r="G248" s="86" t="s">
        <v>1730</v>
      </c>
      <c r="H248" s="85">
        <v>67031659</v>
      </c>
      <c r="I248" s="116">
        <v>1</v>
      </c>
      <c r="J248" s="185" t="s">
        <v>1599</v>
      </c>
      <c r="K248" s="19" t="s">
        <v>1731</v>
      </c>
      <c r="L248" s="86">
        <v>3156920202</v>
      </c>
      <c r="M248" s="18" t="s">
        <v>1732</v>
      </c>
      <c r="N248" s="109" t="s">
        <v>1730</v>
      </c>
      <c r="O248" s="186"/>
      <c r="P248" s="187"/>
      <c r="Q248" s="186"/>
      <c r="R248" s="186"/>
      <c r="S248" s="186"/>
      <c r="T248" s="18" t="s">
        <v>1733</v>
      </c>
      <c r="U248" s="130"/>
      <c r="V248" s="130"/>
      <c r="W248" s="130"/>
      <c r="X248" s="185"/>
      <c r="Y248" s="130" t="s">
        <v>1734</v>
      </c>
      <c r="Z248" s="96" t="s">
        <v>668</v>
      </c>
      <c r="AA248" s="96">
        <v>120</v>
      </c>
      <c r="AB248" s="138">
        <v>43887</v>
      </c>
      <c r="AC248" s="138">
        <v>43888</v>
      </c>
      <c r="AD248" s="96" t="s">
        <v>1577</v>
      </c>
      <c r="AE248" s="86" t="s">
        <v>1577</v>
      </c>
      <c r="AF248" s="96" t="s">
        <v>1577</v>
      </c>
      <c r="AG248" s="96" t="s">
        <v>1577</v>
      </c>
      <c r="AH248" s="130">
        <v>44008</v>
      </c>
      <c r="AI248" s="130"/>
      <c r="AJ248" s="96"/>
      <c r="AK248" s="96"/>
      <c r="AL248" s="130"/>
      <c r="AM248" s="96">
        <v>396</v>
      </c>
      <c r="AN248" s="157">
        <v>17556060</v>
      </c>
      <c r="AO248" s="138">
        <v>43871</v>
      </c>
      <c r="AP248" s="96">
        <v>418</v>
      </c>
      <c r="AQ248" s="155">
        <v>16800000</v>
      </c>
      <c r="AR248" s="138">
        <v>43888</v>
      </c>
      <c r="AS248" s="20" t="s">
        <v>870</v>
      </c>
      <c r="AT248" s="96" t="s">
        <v>84</v>
      </c>
      <c r="AU248" s="86" t="s">
        <v>1309</v>
      </c>
      <c r="AV248" s="267">
        <v>16800000</v>
      </c>
      <c r="AW248" s="155"/>
      <c r="AX248" s="155"/>
      <c r="AY248" s="185"/>
      <c r="AZ248" s="185"/>
      <c r="BA248" s="155"/>
      <c r="BB248" s="185"/>
      <c r="BC248" s="185"/>
      <c r="BD248" s="312">
        <f t="shared" si="3"/>
        <v>0</v>
      </c>
      <c r="BE248" s="117">
        <f>+Tabla2[[#This Row],[VALOR RECURSOS FDL]]+Tabla2[[#This Row],[ADICION]]+Tabla2[[#This Row],[ADICION Nº 2  O -SALDO SIN EJECUTAR]]</f>
        <v>16800000</v>
      </c>
      <c r="BF248" s="185">
        <v>4200000</v>
      </c>
      <c r="BG248" s="185" t="s">
        <v>1735</v>
      </c>
      <c r="BH248" s="220">
        <v>43972</v>
      </c>
      <c r="BI248" s="213" t="s">
        <v>1736</v>
      </c>
      <c r="BJ248" s="185" t="s">
        <v>1607</v>
      </c>
      <c r="BK248" s="220">
        <v>44015</v>
      </c>
      <c r="BL248" s="215" t="s">
        <v>1737</v>
      </c>
      <c r="BM248" s="187"/>
      <c r="BN248" s="217"/>
    </row>
    <row r="249" spans="1:66" s="189" customFormat="1" hidden="1">
      <c r="A249" s="47">
        <v>2020</v>
      </c>
      <c r="B249" s="96">
        <v>22</v>
      </c>
      <c r="C249" s="19" t="s">
        <v>606</v>
      </c>
      <c r="D249" s="101" t="s">
        <v>607</v>
      </c>
      <c r="E249" s="281" t="s">
        <v>92</v>
      </c>
      <c r="F249" s="19" t="s">
        <v>949</v>
      </c>
      <c r="G249" s="86" t="s">
        <v>1738</v>
      </c>
      <c r="H249" s="85">
        <v>51940511</v>
      </c>
      <c r="I249" s="116">
        <v>0</v>
      </c>
      <c r="J249" s="185" t="s">
        <v>1599</v>
      </c>
      <c r="K249" s="19" t="s">
        <v>1739</v>
      </c>
      <c r="L249" s="86">
        <v>3123190368</v>
      </c>
      <c r="M249" s="18" t="s">
        <v>1740</v>
      </c>
      <c r="N249" s="109" t="s">
        <v>1738</v>
      </c>
      <c r="O249" s="186"/>
      <c r="P249" s="187"/>
      <c r="Q249" s="186"/>
      <c r="R249" s="186"/>
      <c r="S249" s="186"/>
      <c r="T249" s="18" t="s">
        <v>1741</v>
      </c>
      <c r="U249" s="130"/>
      <c r="V249" s="130"/>
      <c r="W249" s="130"/>
      <c r="X249" s="185"/>
      <c r="Y249" s="130" t="s">
        <v>1742</v>
      </c>
      <c r="Z249" s="96" t="s">
        <v>668</v>
      </c>
      <c r="AA249" s="96">
        <v>120</v>
      </c>
      <c r="AB249" s="138">
        <v>43892</v>
      </c>
      <c r="AC249" s="138">
        <v>43894</v>
      </c>
      <c r="AD249" s="96" t="s">
        <v>1577</v>
      </c>
      <c r="AE249" s="86" t="s">
        <v>1577</v>
      </c>
      <c r="AF249" s="96" t="s">
        <v>1577</v>
      </c>
      <c r="AG249" s="96" t="s">
        <v>1577</v>
      </c>
      <c r="AH249" s="130">
        <v>44015</v>
      </c>
      <c r="AI249" s="144"/>
      <c r="AJ249" s="96"/>
      <c r="AK249" s="96"/>
      <c r="AL249" s="144"/>
      <c r="AM249" s="96">
        <v>433</v>
      </c>
      <c r="AN249" s="157">
        <v>9831393</v>
      </c>
      <c r="AO249" s="138">
        <v>43886</v>
      </c>
      <c r="AP249" s="96">
        <v>434</v>
      </c>
      <c r="AQ249" s="155">
        <v>9831392</v>
      </c>
      <c r="AR249" s="138">
        <v>43893</v>
      </c>
      <c r="AS249" s="20" t="s">
        <v>870</v>
      </c>
      <c r="AT249" s="96" t="s">
        <v>84</v>
      </c>
      <c r="AU249" s="86" t="s">
        <v>1309</v>
      </c>
      <c r="AV249" s="267">
        <v>9831392</v>
      </c>
      <c r="AW249" s="155"/>
      <c r="AX249" s="155"/>
      <c r="AY249" s="185"/>
      <c r="AZ249" s="185"/>
      <c r="BA249" s="155"/>
      <c r="BB249" s="185"/>
      <c r="BC249" s="185"/>
      <c r="BD249" s="312">
        <f t="shared" si="3"/>
        <v>0</v>
      </c>
      <c r="BE249" s="117">
        <f>+Tabla2[[#This Row],[VALOR RECURSOS FDL]]+Tabla2[[#This Row],[ADICION]]+Tabla2[[#This Row],[ADICION Nº 2  O -SALDO SIN EJECUTAR]]</f>
        <v>9831392</v>
      </c>
      <c r="BF249" s="185">
        <v>2457848</v>
      </c>
      <c r="BG249" s="185" t="s">
        <v>1613</v>
      </c>
      <c r="BH249" s="220">
        <v>43937</v>
      </c>
      <c r="BI249" s="213" t="s">
        <v>1661</v>
      </c>
      <c r="BJ249" s="185" t="s">
        <v>1648</v>
      </c>
      <c r="BK249" s="220">
        <v>44061</v>
      </c>
      <c r="BL249" s="215" t="s">
        <v>1743</v>
      </c>
      <c r="BM249" s="187"/>
      <c r="BN249" s="217" t="s">
        <v>1716</v>
      </c>
    </row>
    <row r="250" spans="1:66" s="189" customFormat="1" hidden="1">
      <c r="A250" s="47">
        <v>2020</v>
      </c>
      <c r="B250" s="96">
        <v>23</v>
      </c>
      <c r="C250" s="19" t="s">
        <v>606</v>
      </c>
      <c r="D250" s="101" t="s">
        <v>607</v>
      </c>
      <c r="E250" s="284" t="s">
        <v>92</v>
      </c>
      <c r="F250" s="221" t="s">
        <v>1285</v>
      </c>
      <c r="G250" s="86" t="s">
        <v>1744</v>
      </c>
      <c r="H250" s="85">
        <v>1022956077</v>
      </c>
      <c r="I250" s="116">
        <v>0</v>
      </c>
      <c r="J250" s="185" t="s">
        <v>1617</v>
      </c>
      <c r="K250" s="19" t="s">
        <v>1745</v>
      </c>
      <c r="L250" s="86">
        <v>3143432631</v>
      </c>
      <c r="M250" s="18" t="s">
        <v>1746</v>
      </c>
      <c r="N250" s="109" t="s">
        <v>1744</v>
      </c>
      <c r="O250" s="186"/>
      <c r="P250" s="187"/>
      <c r="Q250" s="186"/>
      <c r="R250" s="186"/>
      <c r="S250" s="186"/>
      <c r="T250" s="129" t="s">
        <v>1747</v>
      </c>
      <c r="U250" s="130"/>
      <c r="V250" s="130"/>
      <c r="W250" s="130"/>
      <c r="X250" s="185"/>
      <c r="Y250" s="130" t="s">
        <v>1748</v>
      </c>
      <c r="Z250" s="96" t="s">
        <v>668</v>
      </c>
      <c r="AA250" s="96">
        <v>120</v>
      </c>
      <c r="AB250" s="138">
        <v>43889</v>
      </c>
      <c r="AC250" s="138">
        <v>43889</v>
      </c>
      <c r="AD250" s="96" t="s">
        <v>1577</v>
      </c>
      <c r="AE250" s="86" t="s">
        <v>1577</v>
      </c>
      <c r="AF250" s="96" t="s">
        <v>1577</v>
      </c>
      <c r="AG250" s="96" t="s">
        <v>1577</v>
      </c>
      <c r="AH250" s="130">
        <v>44009</v>
      </c>
      <c r="AI250" s="130"/>
      <c r="AJ250" s="96"/>
      <c r="AK250" s="96"/>
      <c r="AL250" s="130"/>
      <c r="AM250" s="96">
        <v>409</v>
      </c>
      <c r="AN250" s="157">
        <v>9831393</v>
      </c>
      <c r="AO250" s="138">
        <v>43871</v>
      </c>
      <c r="AP250" s="96">
        <v>419</v>
      </c>
      <c r="AQ250" s="155">
        <v>9831393</v>
      </c>
      <c r="AR250" s="138">
        <v>43889</v>
      </c>
      <c r="AS250" s="20" t="s">
        <v>870</v>
      </c>
      <c r="AT250" s="96" t="s">
        <v>84</v>
      </c>
      <c r="AU250" s="86" t="s">
        <v>1309</v>
      </c>
      <c r="AV250" s="267">
        <v>9831392</v>
      </c>
      <c r="AW250" s="155"/>
      <c r="AX250" s="155"/>
      <c r="AY250" s="185"/>
      <c r="AZ250" s="185"/>
      <c r="BA250" s="155"/>
      <c r="BB250" s="185"/>
      <c r="BC250" s="185"/>
      <c r="BD250" s="312">
        <f t="shared" si="3"/>
        <v>0</v>
      </c>
      <c r="BE250" s="117">
        <f>+Tabla2[[#This Row],[VALOR RECURSOS FDL]]+Tabla2[[#This Row],[ADICION]]+Tabla2[[#This Row],[ADICION Nº 2  O -SALDO SIN EJECUTAR]]</f>
        <v>9831392</v>
      </c>
      <c r="BF250" s="185">
        <v>2457848</v>
      </c>
      <c r="BG250" s="185" t="s">
        <v>1706</v>
      </c>
      <c r="BH250" s="220">
        <v>43972</v>
      </c>
      <c r="BI250" s="213" t="s">
        <v>1749</v>
      </c>
      <c r="BJ250" s="185" t="s">
        <v>1648</v>
      </c>
      <c r="BK250" s="220">
        <v>44013</v>
      </c>
      <c r="BL250" s="215" t="s">
        <v>953</v>
      </c>
      <c r="BM250" s="187"/>
      <c r="BN250" s="217" t="s">
        <v>1750</v>
      </c>
    </row>
    <row r="251" spans="1:66" s="189" customFormat="1" hidden="1">
      <c r="A251" s="47">
        <v>2020</v>
      </c>
      <c r="B251" s="96">
        <v>24</v>
      </c>
      <c r="C251" s="19" t="s">
        <v>606</v>
      </c>
      <c r="D251" s="101" t="s">
        <v>607</v>
      </c>
      <c r="E251" s="281" t="s">
        <v>76</v>
      </c>
      <c r="F251" s="19" t="s">
        <v>172</v>
      </c>
      <c r="G251" s="86" t="s">
        <v>1751</v>
      </c>
      <c r="H251" s="85">
        <v>13718198</v>
      </c>
      <c r="I251" s="116">
        <v>1</v>
      </c>
      <c r="J251" s="185" t="s">
        <v>1617</v>
      </c>
      <c r="K251" s="19" t="s">
        <v>1752</v>
      </c>
      <c r="L251" s="86">
        <v>3108505949</v>
      </c>
      <c r="M251" s="18" t="s">
        <v>1753</v>
      </c>
      <c r="N251" s="109" t="s">
        <v>1751</v>
      </c>
      <c r="O251" s="186"/>
      <c r="P251" s="187"/>
      <c r="Q251" s="186"/>
      <c r="R251" s="186"/>
      <c r="S251" s="186"/>
      <c r="T251" s="18" t="s">
        <v>1754</v>
      </c>
      <c r="U251" s="130"/>
      <c r="V251" s="130"/>
      <c r="W251" s="130"/>
      <c r="X251" s="185"/>
      <c r="Y251" s="130" t="s">
        <v>1755</v>
      </c>
      <c r="Z251" s="96" t="s">
        <v>668</v>
      </c>
      <c r="AA251" s="96">
        <v>120</v>
      </c>
      <c r="AB251" s="138">
        <v>43889</v>
      </c>
      <c r="AC251" s="138">
        <v>43892</v>
      </c>
      <c r="AD251" s="96" t="s">
        <v>1577</v>
      </c>
      <c r="AE251" s="86" t="s">
        <v>1577</v>
      </c>
      <c r="AF251" s="96" t="s">
        <v>1577</v>
      </c>
      <c r="AG251" s="96" t="s">
        <v>1577</v>
      </c>
      <c r="AH251" s="130">
        <v>44013</v>
      </c>
      <c r="AI251" s="144"/>
      <c r="AJ251" s="96"/>
      <c r="AK251" s="96"/>
      <c r="AL251" s="144"/>
      <c r="AM251" s="96">
        <v>411</v>
      </c>
      <c r="AN251" s="157">
        <v>19200000</v>
      </c>
      <c r="AO251" s="138">
        <v>43871</v>
      </c>
      <c r="AP251" s="96">
        <v>429</v>
      </c>
      <c r="AQ251" s="155">
        <v>17907180</v>
      </c>
      <c r="AR251" s="138">
        <v>43892</v>
      </c>
      <c r="AS251" s="20" t="s">
        <v>870</v>
      </c>
      <c r="AT251" s="96" t="s">
        <v>84</v>
      </c>
      <c r="AU251" s="86" t="s">
        <v>1309</v>
      </c>
      <c r="AV251" s="267">
        <v>17907180</v>
      </c>
      <c r="AW251" s="155"/>
      <c r="AX251" s="155"/>
      <c r="AY251" s="185"/>
      <c r="AZ251" s="185"/>
      <c r="BA251" s="155"/>
      <c r="BB251" s="185"/>
      <c r="BC251" s="185"/>
      <c r="BD251" s="312">
        <f t="shared" si="3"/>
        <v>0</v>
      </c>
      <c r="BE251" s="117">
        <f>+Tabla2[[#This Row],[VALOR RECURSOS FDL]]+Tabla2[[#This Row],[ADICION]]+Tabla2[[#This Row],[ADICION Nº 2  O -SALDO SIN EJECUTAR]]</f>
        <v>17907180</v>
      </c>
      <c r="BF251" s="185">
        <v>4476795</v>
      </c>
      <c r="BG251" s="185" t="s">
        <v>1635</v>
      </c>
      <c r="BH251" s="220">
        <v>43972</v>
      </c>
      <c r="BI251" s="213" t="s">
        <v>1728</v>
      </c>
      <c r="BJ251" s="185" t="s">
        <v>1648</v>
      </c>
      <c r="BK251" s="220">
        <v>44046</v>
      </c>
      <c r="BL251" s="215" t="s">
        <v>1756</v>
      </c>
      <c r="BM251" s="187"/>
      <c r="BN251" s="217" t="s">
        <v>1757</v>
      </c>
    </row>
    <row r="252" spans="1:66" s="189" customFormat="1" hidden="1">
      <c r="A252" s="47">
        <v>2020</v>
      </c>
      <c r="B252" s="96">
        <v>25</v>
      </c>
      <c r="C252" s="19" t="s">
        <v>606</v>
      </c>
      <c r="D252" s="101" t="s">
        <v>607</v>
      </c>
      <c r="E252" s="284" t="s">
        <v>92</v>
      </c>
      <c r="F252" s="19" t="s">
        <v>937</v>
      </c>
      <c r="G252" s="86" t="s">
        <v>1758</v>
      </c>
      <c r="H252" s="85">
        <v>79951133</v>
      </c>
      <c r="I252" s="116">
        <v>9</v>
      </c>
      <c r="J252" s="185" t="s">
        <v>1617</v>
      </c>
      <c r="K252" s="19" t="s">
        <v>1759</v>
      </c>
      <c r="L252" s="86">
        <v>3002154468</v>
      </c>
      <c r="M252" s="18" t="s">
        <v>1760</v>
      </c>
      <c r="N252" s="109" t="s">
        <v>1758</v>
      </c>
      <c r="O252" s="186"/>
      <c r="P252" s="187"/>
      <c r="Q252" s="186"/>
      <c r="R252" s="186"/>
      <c r="S252" s="186"/>
      <c r="T252" s="18" t="s">
        <v>1761</v>
      </c>
      <c r="U252" s="130"/>
      <c r="V252" s="130"/>
      <c r="W252" s="130"/>
      <c r="X252" s="185"/>
      <c r="Y252" s="130" t="s">
        <v>1762</v>
      </c>
      <c r="Z252" s="96" t="s">
        <v>668</v>
      </c>
      <c r="AA252" s="96">
        <v>120</v>
      </c>
      <c r="AB252" s="138">
        <v>43892</v>
      </c>
      <c r="AC252" s="138">
        <v>43893</v>
      </c>
      <c r="AD252" s="96" t="s">
        <v>1577</v>
      </c>
      <c r="AE252" s="86" t="s">
        <v>1577</v>
      </c>
      <c r="AF252" s="96" t="s">
        <v>1577</v>
      </c>
      <c r="AG252" s="96" t="s">
        <v>1577</v>
      </c>
      <c r="AH252" s="130">
        <v>44014</v>
      </c>
      <c r="AI252" s="130"/>
      <c r="AJ252" s="96"/>
      <c r="AK252" s="96"/>
      <c r="AL252" s="130"/>
      <c r="AM252" s="96">
        <v>403</v>
      </c>
      <c r="AN252" s="157">
        <v>13117524</v>
      </c>
      <c r="AO252" s="138">
        <v>43871</v>
      </c>
      <c r="AP252" s="96">
        <v>435</v>
      </c>
      <c r="AQ252" s="155">
        <v>9831392</v>
      </c>
      <c r="AR252" s="138">
        <v>43893</v>
      </c>
      <c r="AS252" s="20" t="s">
        <v>870</v>
      </c>
      <c r="AT252" s="96" t="s">
        <v>84</v>
      </c>
      <c r="AU252" s="86" t="s">
        <v>1309</v>
      </c>
      <c r="AV252" s="267">
        <v>9831392</v>
      </c>
      <c r="AW252" s="155"/>
      <c r="AX252" s="155"/>
      <c r="AY252" s="185"/>
      <c r="AZ252" s="185"/>
      <c r="BA252" s="155"/>
      <c r="BB252" s="185"/>
      <c r="BC252" s="185"/>
      <c r="BD252" s="312">
        <f t="shared" si="3"/>
        <v>0</v>
      </c>
      <c r="BE252" s="117">
        <f>+Tabla2[[#This Row],[VALOR RECURSOS FDL]]+Tabla2[[#This Row],[ADICION]]+Tabla2[[#This Row],[ADICION Nº 2  O -SALDO SIN EJECUTAR]]</f>
        <v>9831392</v>
      </c>
      <c r="BF252" s="185">
        <v>2457848</v>
      </c>
      <c r="BG252" s="185" t="s">
        <v>1621</v>
      </c>
      <c r="BH252" s="220">
        <v>43972</v>
      </c>
      <c r="BI252" s="213" t="s">
        <v>1642</v>
      </c>
      <c r="BJ252" s="185" t="s">
        <v>1648</v>
      </c>
      <c r="BK252" s="220">
        <v>44015</v>
      </c>
      <c r="BL252" s="215" t="s">
        <v>942</v>
      </c>
      <c r="BM252" s="187"/>
      <c r="BN252" s="217" t="s">
        <v>1763</v>
      </c>
    </row>
    <row r="253" spans="1:66" s="189" customFormat="1" hidden="1">
      <c r="A253" s="47">
        <v>2020</v>
      </c>
      <c r="B253" s="96">
        <v>26</v>
      </c>
      <c r="C253" s="19" t="s">
        <v>606</v>
      </c>
      <c r="D253" s="101" t="s">
        <v>607</v>
      </c>
      <c r="E253" s="281" t="s">
        <v>76</v>
      </c>
      <c r="F253" s="221" t="s">
        <v>151</v>
      </c>
      <c r="G253" s="86" t="s">
        <v>1764</v>
      </c>
      <c r="H253" s="85">
        <v>79691880</v>
      </c>
      <c r="I253" s="116">
        <v>6</v>
      </c>
      <c r="J253" s="185" t="s">
        <v>1617</v>
      </c>
      <c r="K253" s="19" t="s">
        <v>1765</v>
      </c>
      <c r="L253" s="86">
        <v>3504278584</v>
      </c>
      <c r="M253" s="18" t="s">
        <v>1766</v>
      </c>
      <c r="N253" s="109" t="s">
        <v>1764</v>
      </c>
      <c r="O253" s="186"/>
      <c r="P253" s="187"/>
      <c r="Q253" s="186"/>
      <c r="R253" s="186"/>
      <c r="S253" s="186"/>
      <c r="T253" s="18" t="s">
        <v>1767</v>
      </c>
      <c r="U253" s="130"/>
      <c r="V253" s="130"/>
      <c r="W253" s="130"/>
      <c r="X253" s="185"/>
      <c r="Y253" s="130" t="s">
        <v>1768</v>
      </c>
      <c r="Z253" s="96" t="s">
        <v>668</v>
      </c>
      <c r="AA253" s="96">
        <v>120</v>
      </c>
      <c r="AB253" s="138">
        <v>43892</v>
      </c>
      <c r="AC253" s="138">
        <v>43893</v>
      </c>
      <c r="AD253" s="96" t="s">
        <v>1577</v>
      </c>
      <c r="AE253" s="86" t="s">
        <v>1577</v>
      </c>
      <c r="AF253" s="96" t="s">
        <v>1577</v>
      </c>
      <c r="AG253" s="96" t="s">
        <v>1577</v>
      </c>
      <c r="AH253" s="130">
        <v>44014</v>
      </c>
      <c r="AI253" s="144"/>
      <c r="AJ253" s="96"/>
      <c r="AK253" s="96"/>
      <c r="AL253" s="144"/>
      <c r="AM253" s="96">
        <v>407</v>
      </c>
      <c r="AN253" s="157">
        <v>17907181</v>
      </c>
      <c r="AO253" s="138">
        <v>43871</v>
      </c>
      <c r="AP253" s="96">
        <v>436</v>
      </c>
      <c r="AQ253" s="157">
        <v>17907181</v>
      </c>
      <c r="AR253" s="138">
        <v>43893</v>
      </c>
      <c r="AS253" s="20" t="s">
        <v>870</v>
      </c>
      <c r="AT253" s="96" t="s">
        <v>84</v>
      </c>
      <c r="AU253" s="86" t="s">
        <v>1309</v>
      </c>
      <c r="AV253" s="267">
        <v>17907180</v>
      </c>
      <c r="AW253" s="155"/>
      <c r="AX253" s="155"/>
      <c r="AY253" s="185"/>
      <c r="AZ253" s="185"/>
      <c r="BA253" s="155"/>
      <c r="BB253" s="185"/>
      <c r="BC253" s="185"/>
      <c r="BD253" s="312">
        <f t="shared" si="3"/>
        <v>0</v>
      </c>
      <c r="BE253" s="117">
        <f>+Tabla2[[#This Row],[VALOR RECURSOS FDL]]+Tabla2[[#This Row],[ADICION]]+Tabla2[[#This Row],[ADICION Nº 2  O -SALDO SIN EJECUTAR]]</f>
        <v>17907180</v>
      </c>
      <c r="BF253" s="185">
        <v>4476795</v>
      </c>
      <c r="BG253" s="185" t="s">
        <v>1635</v>
      </c>
      <c r="BH253" s="220">
        <v>43972</v>
      </c>
      <c r="BI253" s="213" t="s">
        <v>1769</v>
      </c>
      <c r="BJ253" s="185" t="s">
        <v>1648</v>
      </c>
      <c r="BK253" s="220">
        <v>44019</v>
      </c>
      <c r="BL253" s="215" t="s">
        <v>1293</v>
      </c>
      <c r="BM253" s="187"/>
      <c r="BN253" s="217" t="s">
        <v>1770</v>
      </c>
    </row>
    <row r="254" spans="1:66" s="189" customFormat="1" hidden="1">
      <c r="A254" s="47">
        <v>2020</v>
      </c>
      <c r="B254" s="96">
        <v>27</v>
      </c>
      <c r="C254" s="19" t="s">
        <v>606</v>
      </c>
      <c r="D254" s="101" t="s">
        <v>607</v>
      </c>
      <c r="E254" s="284" t="s">
        <v>92</v>
      </c>
      <c r="F254" s="19" t="s">
        <v>1098</v>
      </c>
      <c r="G254" s="86" t="s">
        <v>1771</v>
      </c>
      <c r="H254" s="85">
        <v>51653505</v>
      </c>
      <c r="I254" s="116">
        <v>5</v>
      </c>
      <c r="J254" s="185" t="s">
        <v>1599</v>
      </c>
      <c r="K254" s="19" t="s">
        <v>1772</v>
      </c>
      <c r="L254" s="86">
        <v>3209449108</v>
      </c>
      <c r="M254" s="18" t="s">
        <v>1773</v>
      </c>
      <c r="N254" s="109" t="s">
        <v>1771</v>
      </c>
      <c r="O254" s="186"/>
      <c r="P254" s="187"/>
      <c r="Q254" s="186"/>
      <c r="R254" s="186"/>
      <c r="S254" s="186"/>
      <c r="T254" s="18" t="s">
        <v>1774</v>
      </c>
      <c r="U254" s="130"/>
      <c r="V254" s="130"/>
      <c r="W254" s="130"/>
      <c r="X254" s="185"/>
      <c r="Y254" s="130" t="s">
        <v>1775</v>
      </c>
      <c r="Z254" s="96" t="s">
        <v>668</v>
      </c>
      <c r="AA254" s="96">
        <v>120</v>
      </c>
      <c r="AB254" s="138">
        <v>43893</v>
      </c>
      <c r="AC254" s="138">
        <v>43893</v>
      </c>
      <c r="AD254" s="96" t="s">
        <v>1577</v>
      </c>
      <c r="AE254" s="86" t="s">
        <v>1577</v>
      </c>
      <c r="AF254" s="96" t="s">
        <v>1577</v>
      </c>
      <c r="AG254" s="96" t="s">
        <v>1577</v>
      </c>
      <c r="AH254" s="130">
        <v>44014</v>
      </c>
      <c r="AI254" s="130"/>
      <c r="AJ254" s="96"/>
      <c r="AK254" s="96"/>
      <c r="AL254" s="130"/>
      <c r="AM254" s="96">
        <v>390</v>
      </c>
      <c r="AN254" s="157">
        <v>11857000</v>
      </c>
      <c r="AO254" s="138">
        <v>43868</v>
      </c>
      <c r="AP254" s="96">
        <v>439</v>
      </c>
      <c r="AQ254" s="155">
        <v>11587000</v>
      </c>
      <c r="AR254" s="138">
        <v>43893</v>
      </c>
      <c r="AS254" s="20" t="s">
        <v>870</v>
      </c>
      <c r="AT254" s="96" t="s">
        <v>84</v>
      </c>
      <c r="AU254" s="86" t="s">
        <v>1309</v>
      </c>
      <c r="AV254" s="267">
        <v>11587000</v>
      </c>
      <c r="AW254" s="155"/>
      <c r="AX254" s="155"/>
      <c r="AY254" s="185"/>
      <c r="AZ254" s="185"/>
      <c r="BA254" s="155"/>
      <c r="BB254" s="185"/>
      <c r="BC254" s="185"/>
      <c r="BD254" s="312">
        <f t="shared" si="3"/>
        <v>0</v>
      </c>
      <c r="BE254" s="117">
        <f>+Tabla2[[#This Row],[VALOR RECURSOS FDL]]+Tabla2[[#This Row],[ADICION]]+Tabla2[[#This Row],[ADICION Nº 2  O -SALDO SIN EJECUTAR]]</f>
        <v>11587000</v>
      </c>
      <c r="BF254" s="185">
        <v>2896750</v>
      </c>
      <c r="BG254" s="185" t="s">
        <v>1655</v>
      </c>
      <c r="BH254" s="220">
        <v>43917</v>
      </c>
      <c r="BI254" s="213" t="s">
        <v>1656</v>
      </c>
      <c r="BJ254" s="185" t="s">
        <v>1607</v>
      </c>
      <c r="BK254" s="185" t="s">
        <v>1715</v>
      </c>
      <c r="BL254" s="215" t="s">
        <v>942</v>
      </c>
      <c r="BM254" s="187"/>
      <c r="BN254" s="217" t="s">
        <v>1776</v>
      </c>
    </row>
    <row r="255" spans="1:66" s="189" customFormat="1" hidden="1">
      <c r="A255" s="47">
        <v>2020</v>
      </c>
      <c r="B255" s="96">
        <v>28</v>
      </c>
      <c r="C255" s="19" t="s">
        <v>606</v>
      </c>
      <c r="D255" s="101" t="s">
        <v>607</v>
      </c>
      <c r="E255" s="281" t="s">
        <v>92</v>
      </c>
      <c r="F255" s="19" t="s">
        <v>1098</v>
      </c>
      <c r="G255" s="86" t="s">
        <v>1255</v>
      </c>
      <c r="H255" s="85">
        <v>52219649</v>
      </c>
      <c r="I255" s="116">
        <v>0</v>
      </c>
      <c r="J255" s="185" t="s">
        <v>1599</v>
      </c>
      <c r="K255" s="19" t="s">
        <v>1253</v>
      </c>
      <c r="L255" s="86">
        <v>3178357268</v>
      </c>
      <c r="M255" s="18" t="s">
        <v>1254</v>
      </c>
      <c r="N255" s="109" t="s">
        <v>1255</v>
      </c>
      <c r="O255" s="186"/>
      <c r="P255" s="187"/>
      <c r="Q255" s="186"/>
      <c r="R255" s="186"/>
      <c r="S255" s="186"/>
      <c r="T255" s="18" t="s">
        <v>1777</v>
      </c>
      <c r="U255" s="130"/>
      <c r="V255" s="130"/>
      <c r="W255" s="130"/>
      <c r="X255" s="185"/>
      <c r="Y255" s="130" t="s">
        <v>1778</v>
      </c>
      <c r="Z255" s="96" t="s">
        <v>668</v>
      </c>
      <c r="AA255" s="96">
        <v>120</v>
      </c>
      <c r="AB255" s="138">
        <v>43893</v>
      </c>
      <c r="AC255" s="138">
        <v>43893</v>
      </c>
      <c r="AD255" s="96" t="s">
        <v>1577</v>
      </c>
      <c r="AE255" s="86" t="s">
        <v>1577</v>
      </c>
      <c r="AF255" s="96" t="s">
        <v>1577</v>
      </c>
      <c r="AG255" s="96" t="s">
        <v>1577</v>
      </c>
      <c r="AH255" s="130">
        <v>44014</v>
      </c>
      <c r="AI255" s="144"/>
      <c r="AJ255" s="96"/>
      <c r="AK255" s="96"/>
      <c r="AL255" s="144"/>
      <c r="AM255" s="96">
        <v>391</v>
      </c>
      <c r="AN255" s="157">
        <v>11857000</v>
      </c>
      <c r="AO255" s="138">
        <v>43868</v>
      </c>
      <c r="AP255" s="96">
        <v>437</v>
      </c>
      <c r="AQ255" s="155">
        <v>11587000</v>
      </c>
      <c r="AR255" s="138">
        <v>43893</v>
      </c>
      <c r="AS255" s="20" t="s">
        <v>870</v>
      </c>
      <c r="AT255" s="96" t="s">
        <v>84</v>
      </c>
      <c r="AU255" s="86" t="s">
        <v>1309</v>
      </c>
      <c r="AV255" s="267">
        <v>11587000</v>
      </c>
      <c r="AW255" s="155"/>
      <c r="AX255" s="155"/>
      <c r="AY255" s="185"/>
      <c r="AZ255" s="185"/>
      <c r="BA255" s="155"/>
      <c r="BB255" s="185"/>
      <c r="BC255" s="185"/>
      <c r="BD255" s="312">
        <f t="shared" si="3"/>
        <v>0</v>
      </c>
      <c r="BE255" s="117">
        <f>+Tabla2[[#This Row],[VALOR RECURSOS FDL]]+Tabla2[[#This Row],[ADICION]]+Tabla2[[#This Row],[ADICION Nº 2  O -SALDO SIN EJECUTAR]]</f>
        <v>11587000</v>
      </c>
      <c r="BF255" s="185">
        <v>2896750</v>
      </c>
      <c r="BG255" s="185" t="s">
        <v>1655</v>
      </c>
      <c r="BH255" s="220">
        <v>43917</v>
      </c>
      <c r="BI255" s="213" t="s">
        <v>1656</v>
      </c>
      <c r="BJ255" s="185" t="s">
        <v>1607</v>
      </c>
      <c r="BK255" s="185" t="s">
        <v>1715</v>
      </c>
      <c r="BL255" s="215" t="s">
        <v>1258</v>
      </c>
      <c r="BM255" s="187"/>
      <c r="BN255" s="217" t="s">
        <v>1779</v>
      </c>
    </row>
    <row r="256" spans="1:66" s="189" customFormat="1" hidden="1">
      <c r="A256" s="47">
        <v>2020</v>
      </c>
      <c r="B256" s="96">
        <v>29</v>
      </c>
      <c r="C256" s="19" t="s">
        <v>606</v>
      </c>
      <c r="D256" s="101" t="s">
        <v>607</v>
      </c>
      <c r="E256" s="284" t="s">
        <v>76</v>
      </c>
      <c r="F256" s="221" t="s">
        <v>151</v>
      </c>
      <c r="G256" s="86" t="s">
        <v>1780</v>
      </c>
      <c r="H256" s="85">
        <v>41794885</v>
      </c>
      <c r="I256" s="116">
        <v>7</v>
      </c>
      <c r="J256" s="185" t="s">
        <v>1599</v>
      </c>
      <c r="K256" s="19" t="s">
        <v>1781</v>
      </c>
      <c r="L256" s="86">
        <v>3043752240</v>
      </c>
      <c r="M256" s="18" t="s">
        <v>1782</v>
      </c>
      <c r="N256" s="109" t="s">
        <v>1780</v>
      </c>
      <c r="O256" s="186"/>
      <c r="P256" s="187"/>
      <c r="Q256" s="186"/>
      <c r="R256" s="186"/>
      <c r="S256" s="186"/>
      <c r="T256" s="18" t="s">
        <v>1783</v>
      </c>
      <c r="U256" s="130"/>
      <c r="V256" s="130"/>
      <c r="W256" s="130"/>
      <c r="X256" s="185"/>
      <c r="Y256" s="130" t="s">
        <v>1784</v>
      </c>
      <c r="Z256" s="96" t="s">
        <v>668</v>
      </c>
      <c r="AA256" s="96">
        <v>120</v>
      </c>
      <c r="AB256" s="138">
        <v>43893</v>
      </c>
      <c r="AC256" s="138">
        <v>43893</v>
      </c>
      <c r="AD256" s="96" t="s">
        <v>1577</v>
      </c>
      <c r="AE256" s="86" t="s">
        <v>1577</v>
      </c>
      <c r="AF256" s="96" t="s">
        <v>1577</v>
      </c>
      <c r="AG256" s="96" t="s">
        <v>1577</v>
      </c>
      <c r="AH256" s="130">
        <v>44014</v>
      </c>
      <c r="AI256" s="130"/>
      <c r="AJ256" s="96"/>
      <c r="AK256" s="96"/>
      <c r="AL256" s="130"/>
      <c r="AM256" s="96">
        <v>405</v>
      </c>
      <c r="AN256" s="157">
        <v>17907181</v>
      </c>
      <c r="AO256" s="138">
        <v>43871</v>
      </c>
      <c r="AP256" s="96">
        <v>440</v>
      </c>
      <c r="AQ256" s="155">
        <v>17907180</v>
      </c>
      <c r="AR256" s="138">
        <v>43893</v>
      </c>
      <c r="AS256" s="20" t="s">
        <v>870</v>
      </c>
      <c r="AT256" s="96" t="s">
        <v>84</v>
      </c>
      <c r="AU256" s="86" t="s">
        <v>1309</v>
      </c>
      <c r="AV256" s="267">
        <v>17907180</v>
      </c>
      <c r="AW256" s="155"/>
      <c r="AX256" s="155"/>
      <c r="AY256" s="185"/>
      <c r="AZ256" s="185"/>
      <c r="BA256" s="155"/>
      <c r="BB256" s="185"/>
      <c r="BC256" s="185"/>
      <c r="BD256" s="312">
        <f t="shared" si="3"/>
        <v>0</v>
      </c>
      <c r="BE256" s="117">
        <f>+Tabla2[[#This Row],[VALOR RECURSOS FDL]]+Tabla2[[#This Row],[ADICION]]+Tabla2[[#This Row],[ADICION Nº 2  O -SALDO SIN EJECUTAR]]</f>
        <v>17907180</v>
      </c>
      <c r="BF256" s="185">
        <v>4476795</v>
      </c>
      <c r="BG256" s="185" t="s">
        <v>1635</v>
      </c>
      <c r="BH256" s="220">
        <v>43972</v>
      </c>
      <c r="BI256" s="213" t="s">
        <v>1769</v>
      </c>
      <c r="BJ256" s="185" t="s">
        <v>1607</v>
      </c>
      <c r="BK256" s="220">
        <v>44155</v>
      </c>
      <c r="BL256" s="215" t="s">
        <v>879</v>
      </c>
      <c r="BM256" s="187"/>
      <c r="BN256" s="217" t="s">
        <v>1785</v>
      </c>
    </row>
    <row r="257" spans="1:66" s="189" customFormat="1" hidden="1">
      <c r="A257" s="86">
        <v>2020</v>
      </c>
      <c r="B257" s="96">
        <v>30</v>
      </c>
      <c r="C257" s="19" t="s">
        <v>606</v>
      </c>
      <c r="D257" s="101" t="s">
        <v>607</v>
      </c>
      <c r="E257" s="281" t="s">
        <v>76</v>
      </c>
      <c r="F257" s="19" t="s">
        <v>151</v>
      </c>
      <c r="G257" s="86" t="s">
        <v>1786</v>
      </c>
      <c r="H257" s="41">
        <v>51875915</v>
      </c>
      <c r="I257" s="218">
        <v>7</v>
      </c>
      <c r="J257" s="239" t="s">
        <v>1599</v>
      </c>
      <c r="K257" s="19" t="s">
        <v>1787</v>
      </c>
      <c r="L257" s="20">
        <v>3124481930</v>
      </c>
      <c r="M257" s="240" t="s">
        <v>1788</v>
      </c>
      <c r="N257" s="23" t="s">
        <v>152</v>
      </c>
      <c r="O257" s="27" t="s">
        <v>156</v>
      </c>
      <c r="P257" s="187"/>
      <c r="Q257" s="186"/>
      <c r="R257" s="186"/>
      <c r="S257" s="186"/>
      <c r="T257" s="18" t="s">
        <v>1789</v>
      </c>
      <c r="U257" s="96"/>
      <c r="V257" s="96"/>
      <c r="W257" s="96"/>
      <c r="X257" s="185"/>
      <c r="Y257" s="19" t="s">
        <v>1790</v>
      </c>
      <c r="Z257" s="96" t="s">
        <v>668</v>
      </c>
      <c r="AA257" s="96">
        <v>120</v>
      </c>
      <c r="AB257" s="138">
        <v>43893</v>
      </c>
      <c r="AC257" s="138">
        <v>43893</v>
      </c>
      <c r="AD257" s="96" t="s">
        <v>1577</v>
      </c>
      <c r="AE257" s="86" t="s">
        <v>1577</v>
      </c>
      <c r="AF257" s="96" t="s">
        <v>1577</v>
      </c>
      <c r="AG257" s="96" t="s">
        <v>1577</v>
      </c>
      <c r="AH257" s="130">
        <v>44014</v>
      </c>
      <c r="AI257" s="144">
        <v>43983</v>
      </c>
      <c r="AJ257" s="96"/>
      <c r="AK257" s="96"/>
      <c r="AL257" s="144"/>
      <c r="AM257" s="96">
        <v>408</v>
      </c>
      <c r="AN257" s="157">
        <v>17907181</v>
      </c>
      <c r="AO257" s="130">
        <v>43893</v>
      </c>
      <c r="AP257" s="96">
        <v>438</v>
      </c>
      <c r="AQ257" s="157">
        <v>17907181</v>
      </c>
      <c r="AR257" s="130">
        <v>43893</v>
      </c>
      <c r="AS257" s="20" t="s">
        <v>870</v>
      </c>
      <c r="AT257" s="96" t="s">
        <v>84</v>
      </c>
      <c r="AU257" s="86" t="s">
        <v>1309</v>
      </c>
      <c r="AV257" s="267">
        <v>17907180</v>
      </c>
      <c r="AW257" s="106"/>
      <c r="AX257" s="86"/>
      <c r="AY257" s="185"/>
      <c r="AZ257" s="185"/>
      <c r="BA257" s="86"/>
      <c r="BB257" s="185"/>
      <c r="BC257" s="185"/>
      <c r="BD257" s="312">
        <f t="shared" si="3"/>
        <v>0</v>
      </c>
      <c r="BE257" s="117">
        <f>+Tabla2[[#This Row],[VALOR RECURSOS FDL]]+Tabla2[[#This Row],[ADICION]]+Tabla2[[#This Row],[ADICION Nº 2  O -SALDO SIN EJECUTAR]]</f>
        <v>17907180</v>
      </c>
      <c r="BF257" s="185">
        <v>4778796</v>
      </c>
      <c r="BG257" s="185" t="s">
        <v>1635</v>
      </c>
      <c r="BH257" s="220">
        <v>43972</v>
      </c>
      <c r="BI257" s="213" t="s">
        <v>1791</v>
      </c>
      <c r="BJ257" s="185" t="s">
        <v>1792</v>
      </c>
      <c r="BK257" s="220">
        <v>44046</v>
      </c>
      <c r="BL257" s="215"/>
      <c r="BM257" s="187"/>
      <c r="BN257" s="217"/>
    </row>
    <row r="258" spans="1:66" s="189" customFormat="1" hidden="1">
      <c r="A258" s="47">
        <v>2020</v>
      </c>
      <c r="B258" s="96">
        <v>31</v>
      </c>
      <c r="C258" s="19" t="s">
        <v>606</v>
      </c>
      <c r="D258" s="101" t="s">
        <v>607</v>
      </c>
      <c r="E258" s="284" t="s">
        <v>92</v>
      </c>
      <c r="F258" s="19" t="s">
        <v>388</v>
      </c>
      <c r="G258" s="86" t="s">
        <v>1793</v>
      </c>
      <c r="H258" s="85">
        <v>1010198763</v>
      </c>
      <c r="I258" s="116">
        <v>9</v>
      </c>
      <c r="J258" s="185" t="s">
        <v>1617</v>
      </c>
      <c r="K258" s="21" t="s">
        <v>1781</v>
      </c>
      <c r="L258" s="42">
        <v>3043752240</v>
      </c>
      <c r="M258" s="241" t="s">
        <v>1794</v>
      </c>
      <c r="N258" s="86" t="s">
        <v>1795</v>
      </c>
      <c r="O258" s="186"/>
      <c r="P258" s="187"/>
      <c r="Q258" s="186"/>
      <c r="R258" s="186"/>
      <c r="S258" s="186"/>
      <c r="T258" s="18" t="s">
        <v>1796</v>
      </c>
      <c r="U258" s="130"/>
      <c r="V258" s="130"/>
      <c r="W258" s="130"/>
      <c r="X258" s="185"/>
      <c r="Y258" s="130" t="s">
        <v>1797</v>
      </c>
      <c r="Z258" s="96" t="s">
        <v>668</v>
      </c>
      <c r="AA258" s="96">
        <v>120</v>
      </c>
      <c r="AB258" s="143">
        <v>43894</v>
      </c>
      <c r="AC258" s="143">
        <v>43894</v>
      </c>
      <c r="AD258" s="96" t="s">
        <v>1577</v>
      </c>
      <c r="AE258" s="86" t="s">
        <v>1577</v>
      </c>
      <c r="AF258" s="96" t="s">
        <v>1577</v>
      </c>
      <c r="AG258" s="96" t="s">
        <v>1577</v>
      </c>
      <c r="AH258" s="147">
        <v>44015</v>
      </c>
      <c r="AI258" s="130"/>
      <c r="AJ258" s="96"/>
      <c r="AK258" s="96"/>
      <c r="AL258" s="130"/>
      <c r="AM258" s="96">
        <v>429</v>
      </c>
      <c r="AN258" s="157">
        <v>7020000</v>
      </c>
      <c r="AO258" s="138">
        <v>43886</v>
      </c>
      <c r="AP258" s="96">
        <v>443</v>
      </c>
      <c r="AQ258" s="155">
        <v>7020000</v>
      </c>
      <c r="AR258" s="138">
        <v>43894</v>
      </c>
      <c r="AS258" s="20" t="s">
        <v>870</v>
      </c>
      <c r="AT258" s="96" t="s">
        <v>84</v>
      </c>
      <c r="AU258" s="86" t="s">
        <v>1309</v>
      </c>
      <c r="AV258" s="267">
        <v>7020000</v>
      </c>
      <c r="AW258" s="155">
        <v>0</v>
      </c>
      <c r="AX258" s="155">
        <v>0</v>
      </c>
      <c r="AY258" s="185"/>
      <c r="AZ258" s="185"/>
      <c r="BA258" s="155">
        <v>0</v>
      </c>
      <c r="BB258" s="185"/>
      <c r="BC258" s="185"/>
      <c r="BD258" s="312">
        <f t="shared" si="3"/>
        <v>0</v>
      </c>
      <c r="BE258" s="117">
        <f>+Tabla2[[#This Row],[VALOR RECURSOS FDL]]+Tabla2[[#This Row],[ADICION]]+Tabla2[[#This Row],[ADICION Nº 2  O -SALDO SIN EJECUTAR]]</f>
        <v>7020000</v>
      </c>
      <c r="BF258" s="185">
        <v>1755000</v>
      </c>
      <c r="BG258" s="185" t="s">
        <v>1798</v>
      </c>
      <c r="BH258" s="220">
        <v>44041</v>
      </c>
      <c r="BI258" s="213" t="s">
        <v>1799</v>
      </c>
      <c r="BJ258" s="185"/>
      <c r="BK258" s="185"/>
      <c r="BL258" s="215" t="s">
        <v>1800</v>
      </c>
      <c r="BM258" s="187"/>
      <c r="BN258" s="217" t="s">
        <v>1801</v>
      </c>
    </row>
    <row r="259" spans="1:66" s="189" customFormat="1" hidden="1">
      <c r="A259" s="47">
        <v>2020</v>
      </c>
      <c r="B259" s="96">
        <v>32</v>
      </c>
      <c r="C259" s="19" t="s">
        <v>606</v>
      </c>
      <c r="D259" s="101" t="s">
        <v>607</v>
      </c>
      <c r="E259" s="281" t="s">
        <v>92</v>
      </c>
      <c r="F259" s="19" t="s">
        <v>388</v>
      </c>
      <c r="G259" s="86" t="s">
        <v>1802</v>
      </c>
      <c r="H259" s="85">
        <v>1000575536</v>
      </c>
      <c r="I259" s="116">
        <v>4</v>
      </c>
      <c r="J259" s="185" t="s">
        <v>1617</v>
      </c>
      <c r="K259" s="19" t="s">
        <v>1803</v>
      </c>
      <c r="L259" s="86">
        <v>3125762777</v>
      </c>
      <c r="M259" s="18" t="s">
        <v>1804</v>
      </c>
      <c r="N259" s="109" t="s">
        <v>1802</v>
      </c>
      <c r="O259" s="186"/>
      <c r="P259" s="187"/>
      <c r="Q259" s="186"/>
      <c r="R259" s="186"/>
      <c r="S259" s="186"/>
      <c r="T259" s="18" t="s">
        <v>1805</v>
      </c>
      <c r="U259" s="130"/>
      <c r="V259" s="130"/>
      <c r="W259" s="130"/>
      <c r="X259" s="185"/>
      <c r="Y259" s="130" t="s">
        <v>1806</v>
      </c>
      <c r="Z259" s="96" t="s">
        <v>668</v>
      </c>
      <c r="AA259" s="96">
        <v>120</v>
      </c>
      <c r="AB259" s="138">
        <v>43894</v>
      </c>
      <c r="AC259" s="138">
        <v>43894</v>
      </c>
      <c r="AD259" s="96" t="s">
        <v>1577</v>
      </c>
      <c r="AE259" s="86" t="s">
        <v>1577</v>
      </c>
      <c r="AF259" s="96" t="s">
        <v>1577</v>
      </c>
      <c r="AG259" s="96" t="s">
        <v>1577</v>
      </c>
      <c r="AH259" s="130">
        <v>44015</v>
      </c>
      <c r="AI259" s="144"/>
      <c r="AJ259" s="96"/>
      <c r="AK259" s="96"/>
      <c r="AL259" s="144"/>
      <c r="AM259" s="96">
        <v>428</v>
      </c>
      <c r="AN259" s="157">
        <v>7020000</v>
      </c>
      <c r="AO259" s="138">
        <v>43886</v>
      </c>
      <c r="AP259" s="96">
        <v>444</v>
      </c>
      <c r="AQ259" s="155">
        <v>7020000</v>
      </c>
      <c r="AR259" s="138">
        <v>43894</v>
      </c>
      <c r="AS259" s="20" t="s">
        <v>870</v>
      </c>
      <c r="AT259" s="96" t="s">
        <v>84</v>
      </c>
      <c r="AU259" s="86" t="s">
        <v>1309</v>
      </c>
      <c r="AV259" s="267">
        <v>7020000</v>
      </c>
      <c r="AW259" s="155"/>
      <c r="AX259" s="155"/>
      <c r="AY259" s="185"/>
      <c r="AZ259" s="185"/>
      <c r="BA259" s="155"/>
      <c r="BB259" s="185"/>
      <c r="BC259" s="185"/>
      <c r="BD259" s="312">
        <f t="shared" ref="BD259:BD322" si="4">AX259+BA259</f>
        <v>0</v>
      </c>
      <c r="BE259" s="117">
        <f>+Tabla2[[#This Row],[VALOR RECURSOS FDL]]+Tabla2[[#This Row],[ADICION]]+Tabla2[[#This Row],[ADICION Nº 2  O -SALDO SIN EJECUTAR]]</f>
        <v>7020000</v>
      </c>
      <c r="BF259" s="185">
        <v>1755000</v>
      </c>
      <c r="BG259" s="185" t="s">
        <v>1613</v>
      </c>
      <c r="BH259" s="220">
        <v>43937</v>
      </c>
      <c r="BI259" s="213" t="s">
        <v>1799</v>
      </c>
      <c r="BJ259" s="185" t="s">
        <v>1607</v>
      </c>
      <c r="BK259" s="185" t="s">
        <v>1807</v>
      </c>
      <c r="BL259" s="215" t="s">
        <v>942</v>
      </c>
      <c r="BM259" s="187"/>
      <c r="BN259" s="217" t="s">
        <v>1808</v>
      </c>
    </row>
    <row r="260" spans="1:66" s="189" customFormat="1" hidden="1">
      <c r="A260" s="47">
        <v>2020</v>
      </c>
      <c r="B260" s="96">
        <v>33</v>
      </c>
      <c r="C260" s="19" t="s">
        <v>606</v>
      </c>
      <c r="D260" s="101" t="s">
        <v>607</v>
      </c>
      <c r="E260" s="284" t="s">
        <v>92</v>
      </c>
      <c r="F260" s="21" t="s">
        <v>937</v>
      </c>
      <c r="G260" s="86" t="s">
        <v>1809</v>
      </c>
      <c r="H260" s="85">
        <v>79381970</v>
      </c>
      <c r="I260" s="116">
        <v>0</v>
      </c>
      <c r="J260" s="185" t="s">
        <v>1617</v>
      </c>
      <c r="K260" s="19" t="s">
        <v>1810</v>
      </c>
      <c r="L260" s="86">
        <v>3002645522</v>
      </c>
      <c r="M260" s="18" t="s">
        <v>1811</v>
      </c>
      <c r="N260" s="109" t="s">
        <v>1809</v>
      </c>
      <c r="O260" s="186"/>
      <c r="P260" s="187"/>
      <c r="Q260" s="186"/>
      <c r="R260" s="186"/>
      <c r="S260" s="186"/>
      <c r="T260" s="18" t="s">
        <v>1812</v>
      </c>
      <c r="U260" s="130"/>
      <c r="V260" s="130"/>
      <c r="W260" s="130"/>
      <c r="X260" s="185"/>
      <c r="Y260" s="130" t="s">
        <v>1813</v>
      </c>
      <c r="Z260" s="96" t="s">
        <v>668</v>
      </c>
      <c r="AA260" s="96">
        <v>120</v>
      </c>
      <c r="AB260" s="140">
        <v>43894</v>
      </c>
      <c r="AC260" s="138">
        <v>43894</v>
      </c>
      <c r="AD260" s="96" t="s">
        <v>1577</v>
      </c>
      <c r="AE260" s="86" t="s">
        <v>1577</v>
      </c>
      <c r="AF260" s="96" t="s">
        <v>1577</v>
      </c>
      <c r="AG260" s="96" t="s">
        <v>1577</v>
      </c>
      <c r="AH260" s="130">
        <v>44015</v>
      </c>
      <c r="AI260" s="130"/>
      <c r="AJ260" s="96"/>
      <c r="AK260" s="96"/>
      <c r="AL260" s="130"/>
      <c r="AM260" s="96">
        <v>404</v>
      </c>
      <c r="AN260" s="157">
        <v>13117524</v>
      </c>
      <c r="AO260" s="138">
        <v>43871</v>
      </c>
      <c r="AP260" s="96">
        <v>445</v>
      </c>
      <c r="AQ260" s="155">
        <v>9831392</v>
      </c>
      <c r="AR260" s="138">
        <v>43894</v>
      </c>
      <c r="AS260" s="20" t="s">
        <v>870</v>
      </c>
      <c r="AT260" s="96" t="s">
        <v>84</v>
      </c>
      <c r="AU260" s="86" t="s">
        <v>1309</v>
      </c>
      <c r="AV260" s="267">
        <v>9831392</v>
      </c>
      <c r="AW260" s="155"/>
      <c r="AX260" s="155"/>
      <c r="AY260" s="185"/>
      <c r="AZ260" s="185"/>
      <c r="BA260" s="155"/>
      <c r="BB260" s="185"/>
      <c r="BC260" s="185"/>
      <c r="BD260" s="312">
        <f t="shared" si="4"/>
        <v>0</v>
      </c>
      <c r="BE260" s="117">
        <f>+Tabla2[[#This Row],[VALOR RECURSOS FDL]]+Tabla2[[#This Row],[ADICION]]+Tabla2[[#This Row],[ADICION Nº 2  O -SALDO SIN EJECUTAR]]</f>
        <v>9831392</v>
      </c>
      <c r="BF260" s="185">
        <v>2457848</v>
      </c>
      <c r="BG260" s="185" t="s">
        <v>1621</v>
      </c>
      <c r="BH260" s="220">
        <v>43972</v>
      </c>
      <c r="BI260" s="213" t="s">
        <v>1642</v>
      </c>
      <c r="BJ260" s="185" t="s">
        <v>1607</v>
      </c>
      <c r="BK260" s="185" t="s">
        <v>1814</v>
      </c>
      <c r="BL260" s="215" t="s">
        <v>942</v>
      </c>
      <c r="BM260" s="187"/>
      <c r="BN260" s="217" t="s">
        <v>1815</v>
      </c>
    </row>
    <row r="261" spans="1:66" s="189" customFormat="1" hidden="1">
      <c r="A261" s="47">
        <v>2020</v>
      </c>
      <c r="B261" s="96">
        <v>34</v>
      </c>
      <c r="C261" s="19" t="s">
        <v>606</v>
      </c>
      <c r="D261" s="101" t="s">
        <v>607</v>
      </c>
      <c r="E261" s="281" t="s">
        <v>76</v>
      </c>
      <c r="F261" s="221" t="s">
        <v>151</v>
      </c>
      <c r="G261" s="86" t="s">
        <v>1816</v>
      </c>
      <c r="H261" s="85">
        <v>32645897</v>
      </c>
      <c r="I261" s="116">
        <v>4</v>
      </c>
      <c r="J261" s="185" t="s">
        <v>1599</v>
      </c>
      <c r="K261" s="19" t="s">
        <v>1817</v>
      </c>
      <c r="L261" s="86">
        <v>3016168712</v>
      </c>
      <c r="M261" s="18" t="s">
        <v>1818</v>
      </c>
      <c r="N261" s="86" t="s">
        <v>1816</v>
      </c>
      <c r="O261" s="186"/>
      <c r="P261" s="187"/>
      <c r="Q261" s="186"/>
      <c r="R261" s="186"/>
      <c r="S261" s="186"/>
      <c r="T261" s="18" t="s">
        <v>1819</v>
      </c>
      <c r="U261" s="130"/>
      <c r="V261" s="130"/>
      <c r="W261" s="130"/>
      <c r="X261" s="185"/>
      <c r="Y261" s="130" t="s">
        <v>1820</v>
      </c>
      <c r="Z261" s="96" t="s">
        <v>668</v>
      </c>
      <c r="AA261" s="96">
        <v>120</v>
      </c>
      <c r="AB261" s="138">
        <v>43895</v>
      </c>
      <c r="AC261" s="138">
        <v>43895</v>
      </c>
      <c r="AD261" s="96" t="s">
        <v>1577</v>
      </c>
      <c r="AE261" s="86" t="s">
        <v>1577</v>
      </c>
      <c r="AF261" s="96" t="s">
        <v>1577</v>
      </c>
      <c r="AG261" s="96" t="s">
        <v>1577</v>
      </c>
      <c r="AH261" s="130">
        <v>44016</v>
      </c>
      <c r="AI261" s="144"/>
      <c r="AJ261" s="96"/>
      <c r="AK261" s="96"/>
      <c r="AL261" s="144"/>
      <c r="AM261" s="96">
        <v>406</v>
      </c>
      <c r="AN261" s="157">
        <v>17907180</v>
      </c>
      <c r="AO261" s="138">
        <v>43871</v>
      </c>
      <c r="AP261" s="96">
        <v>446</v>
      </c>
      <c r="AQ261" s="155">
        <v>17907180</v>
      </c>
      <c r="AR261" s="138">
        <v>43894</v>
      </c>
      <c r="AS261" s="20" t="s">
        <v>870</v>
      </c>
      <c r="AT261" s="96" t="s">
        <v>84</v>
      </c>
      <c r="AU261" s="86" t="s">
        <v>1309</v>
      </c>
      <c r="AV261" s="267">
        <v>17907180</v>
      </c>
      <c r="AW261" s="155">
        <v>0</v>
      </c>
      <c r="AX261" s="155">
        <v>0</v>
      </c>
      <c r="AY261" s="185"/>
      <c r="AZ261" s="185"/>
      <c r="BA261" s="155">
        <v>0</v>
      </c>
      <c r="BB261" s="185"/>
      <c r="BC261" s="185"/>
      <c r="BD261" s="312">
        <f t="shared" si="4"/>
        <v>0</v>
      </c>
      <c r="BE261" s="117">
        <f>+Tabla2[[#This Row],[VALOR RECURSOS FDL]]+Tabla2[[#This Row],[ADICION]]+Tabla2[[#This Row],[ADICION Nº 2  O -SALDO SIN EJECUTAR]]</f>
        <v>17907180</v>
      </c>
      <c r="BF261" s="185">
        <v>4476795</v>
      </c>
      <c r="BG261" s="185" t="s">
        <v>1706</v>
      </c>
      <c r="BH261" s="220">
        <v>43972</v>
      </c>
      <c r="BI261" s="213" t="s">
        <v>1769</v>
      </c>
      <c r="BJ261" s="185" t="s">
        <v>1607</v>
      </c>
      <c r="BK261" s="220">
        <v>44075</v>
      </c>
      <c r="BL261" s="215" t="s">
        <v>1153</v>
      </c>
      <c r="BM261" s="187"/>
      <c r="BN261" s="217" t="s">
        <v>1821</v>
      </c>
    </row>
    <row r="262" spans="1:66" s="189" customFormat="1" hidden="1">
      <c r="A262" s="47">
        <v>2020</v>
      </c>
      <c r="B262" s="96">
        <v>35</v>
      </c>
      <c r="C262" s="19" t="s">
        <v>606</v>
      </c>
      <c r="D262" s="101" t="s">
        <v>607</v>
      </c>
      <c r="E262" s="284" t="s">
        <v>92</v>
      </c>
      <c r="F262" s="19" t="s">
        <v>1098</v>
      </c>
      <c r="G262" s="86" t="s">
        <v>1822</v>
      </c>
      <c r="H262" s="85">
        <v>41503480</v>
      </c>
      <c r="I262" s="116">
        <v>0</v>
      </c>
      <c r="J262" s="185" t="s">
        <v>1599</v>
      </c>
      <c r="K262" s="19" t="s">
        <v>1823</v>
      </c>
      <c r="L262" s="86">
        <v>3143936281</v>
      </c>
      <c r="M262" s="18" t="s">
        <v>1824</v>
      </c>
      <c r="N262" s="109" t="s">
        <v>1822</v>
      </c>
      <c r="O262" s="186"/>
      <c r="P262" s="187"/>
      <c r="Q262" s="186"/>
      <c r="R262" s="186"/>
      <c r="S262" s="186"/>
      <c r="T262" s="18" t="s">
        <v>1825</v>
      </c>
      <c r="U262" s="130"/>
      <c r="V262" s="130"/>
      <c r="W262" s="130"/>
      <c r="X262" s="185"/>
      <c r="Y262" s="130" t="s">
        <v>1826</v>
      </c>
      <c r="Z262" s="96" t="s">
        <v>668</v>
      </c>
      <c r="AA262" s="96">
        <v>120</v>
      </c>
      <c r="AB262" s="138">
        <v>43895</v>
      </c>
      <c r="AC262" s="138">
        <v>43896</v>
      </c>
      <c r="AD262" s="96" t="s">
        <v>1577</v>
      </c>
      <c r="AE262" s="86" t="s">
        <v>1577</v>
      </c>
      <c r="AF262" s="96" t="s">
        <v>1577</v>
      </c>
      <c r="AG262" s="96" t="s">
        <v>1577</v>
      </c>
      <c r="AH262" s="130">
        <v>44017</v>
      </c>
      <c r="AI262" s="130"/>
      <c r="AJ262" s="96"/>
      <c r="AK262" s="96"/>
      <c r="AL262" s="130"/>
      <c r="AM262" s="96">
        <v>392</v>
      </c>
      <c r="AN262" s="157">
        <v>11857000</v>
      </c>
      <c r="AO262" s="138">
        <v>43868</v>
      </c>
      <c r="AP262" s="96">
        <v>447</v>
      </c>
      <c r="AQ262" s="155">
        <v>11857000</v>
      </c>
      <c r="AR262" s="138">
        <v>43895</v>
      </c>
      <c r="AS262" s="20" t="s">
        <v>870</v>
      </c>
      <c r="AT262" s="96" t="s">
        <v>84</v>
      </c>
      <c r="AU262" s="86" t="s">
        <v>1309</v>
      </c>
      <c r="AV262" s="267">
        <v>11587000</v>
      </c>
      <c r="AW262" s="155"/>
      <c r="AX262" s="155"/>
      <c r="AY262" s="185"/>
      <c r="AZ262" s="185"/>
      <c r="BA262" s="155"/>
      <c r="BB262" s="185"/>
      <c r="BC262" s="185"/>
      <c r="BD262" s="312">
        <f t="shared" si="4"/>
        <v>0</v>
      </c>
      <c r="BE262" s="117">
        <f>+Tabla2[[#This Row],[VALOR RECURSOS FDL]]+Tabla2[[#This Row],[ADICION]]+Tabla2[[#This Row],[ADICION Nº 2  O -SALDO SIN EJECUTAR]]</f>
        <v>11587000</v>
      </c>
      <c r="BF262" s="185">
        <v>2896750</v>
      </c>
      <c r="BG262" s="185" t="s">
        <v>1655</v>
      </c>
      <c r="BH262" s="220">
        <v>43917</v>
      </c>
      <c r="BI262" s="213" t="s">
        <v>1656</v>
      </c>
      <c r="BJ262" s="185" t="s">
        <v>1827</v>
      </c>
      <c r="BK262" s="220">
        <v>44196</v>
      </c>
      <c r="BL262" s="215" t="s">
        <v>1828</v>
      </c>
      <c r="BM262" s="187"/>
      <c r="BN262" s="217" t="s">
        <v>1829</v>
      </c>
    </row>
    <row r="263" spans="1:66" s="189" customFormat="1" hidden="1">
      <c r="A263" s="47">
        <v>2020</v>
      </c>
      <c r="B263" s="96">
        <v>36</v>
      </c>
      <c r="C263" s="19" t="s">
        <v>606</v>
      </c>
      <c r="D263" s="101" t="s">
        <v>607</v>
      </c>
      <c r="E263" s="281" t="s">
        <v>92</v>
      </c>
      <c r="F263" s="19" t="s">
        <v>138</v>
      </c>
      <c r="G263" s="86" t="s">
        <v>139</v>
      </c>
      <c r="H263" s="85">
        <v>1010200869</v>
      </c>
      <c r="I263" s="116">
        <v>9</v>
      </c>
      <c r="J263" s="185" t="s">
        <v>1617</v>
      </c>
      <c r="K263" s="19" t="s">
        <v>1830</v>
      </c>
      <c r="L263" s="86">
        <v>3102512474</v>
      </c>
      <c r="M263" s="18" t="s">
        <v>141</v>
      </c>
      <c r="N263" s="86" t="s">
        <v>1831</v>
      </c>
      <c r="O263" s="186"/>
      <c r="P263" s="187"/>
      <c r="Q263" s="186"/>
      <c r="R263" s="186"/>
      <c r="S263" s="186"/>
      <c r="T263" s="18" t="s">
        <v>1832</v>
      </c>
      <c r="U263" s="130"/>
      <c r="V263" s="130"/>
      <c r="W263" s="130"/>
      <c r="X263" s="185"/>
      <c r="Y263" s="130" t="s">
        <v>1833</v>
      </c>
      <c r="Z263" s="96" t="s">
        <v>668</v>
      </c>
      <c r="AA263" s="96">
        <v>120</v>
      </c>
      <c r="AB263" s="138">
        <v>43899</v>
      </c>
      <c r="AC263" s="138">
        <v>43900</v>
      </c>
      <c r="AD263" s="96" t="s">
        <v>1577</v>
      </c>
      <c r="AE263" s="86" t="s">
        <v>1577</v>
      </c>
      <c r="AF263" s="96" t="s">
        <v>1577</v>
      </c>
      <c r="AG263" s="96" t="s">
        <v>1577</v>
      </c>
      <c r="AH263" s="130">
        <v>44021</v>
      </c>
      <c r="AI263" s="144"/>
      <c r="AJ263" s="96"/>
      <c r="AK263" s="96"/>
      <c r="AL263" s="144"/>
      <c r="AM263" s="96">
        <v>399</v>
      </c>
      <c r="AN263" s="157">
        <v>9831393</v>
      </c>
      <c r="AO263" s="138">
        <v>43871</v>
      </c>
      <c r="AP263" s="96">
        <v>449</v>
      </c>
      <c r="AQ263" s="155">
        <v>9831393</v>
      </c>
      <c r="AR263" s="138">
        <v>43899</v>
      </c>
      <c r="AS263" s="20" t="s">
        <v>870</v>
      </c>
      <c r="AT263" s="96" t="s">
        <v>84</v>
      </c>
      <c r="AU263" s="86" t="s">
        <v>1309</v>
      </c>
      <c r="AV263" s="267">
        <v>9831392</v>
      </c>
      <c r="AW263" s="155"/>
      <c r="AX263" s="155">
        <v>0</v>
      </c>
      <c r="AY263" s="185"/>
      <c r="AZ263" s="185"/>
      <c r="BA263" s="155">
        <v>0</v>
      </c>
      <c r="BB263" s="185"/>
      <c r="BC263" s="185"/>
      <c r="BD263" s="312">
        <f t="shared" si="4"/>
        <v>0</v>
      </c>
      <c r="BE263" s="117">
        <f>+Tabla2[[#This Row],[VALOR RECURSOS FDL]]+Tabla2[[#This Row],[ADICION]]+Tabla2[[#This Row],[ADICION Nº 2  O -SALDO SIN EJECUTAR]]</f>
        <v>9831392</v>
      </c>
      <c r="BF263" s="185">
        <v>2457848</v>
      </c>
      <c r="BG263" s="185" t="s">
        <v>1834</v>
      </c>
      <c r="BH263" s="220">
        <v>43972</v>
      </c>
      <c r="BI263" s="213" t="s">
        <v>1835</v>
      </c>
      <c r="BJ263" s="185" t="s">
        <v>1607</v>
      </c>
      <c r="BK263" s="220">
        <v>44054</v>
      </c>
      <c r="BL263" s="215" t="s">
        <v>942</v>
      </c>
      <c r="BM263" s="187"/>
      <c r="BN263" s="217" t="s">
        <v>1724</v>
      </c>
    </row>
    <row r="264" spans="1:66" s="189" customFormat="1" hidden="1">
      <c r="A264" s="47">
        <v>2020</v>
      </c>
      <c r="B264" s="96">
        <v>37</v>
      </c>
      <c r="C264" s="19" t="s">
        <v>606</v>
      </c>
      <c r="D264" s="101" t="s">
        <v>607</v>
      </c>
      <c r="E264" s="284" t="s">
        <v>92</v>
      </c>
      <c r="F264" s="19" t="s">
        <v>138</v>
      </c>
      <c r="G264" s="86" t="s">
        <v>234</v>
      </c>
      <c r="H264" s="85">
        <v>1085280532</v>
      </c>
      <c r="I264" s="116">
        <v>7</v>
      </c>
      <c r="J264" s="185" t="s">
        <v>1617</v>
      </c>
      <c r="K264" s="19" t="s">
        <v>1175</v>
      </c>
      <c r="L264" s="86">
        <v>3138777112</v>
      </c>
      <c r="M264" s="18" t="s">
        <v>1836</v>
      </c>
      <c r="N264" s="86" t="s">
        <v>237</v>
      </c>
      <c r="O264" s="186"/>
      <c r="P264" s="187"/>
      <c r="Q264" s="186"/>
      <c r="R264" s="186"/>
      <c r="S264" s="186"/>
      <c r="T264" s="18" t="s">
        <v>1837</v>
      </c>
      <c r="U264" s="130"/>
      <c r="V264" s="130"/>
      <c r="W264" s="130"/>
      <c r="X264" s="185"/>
      <c r="Y264" s="130" t="s">
        <v>1838</v>
      </c>
      <c r="Z264" s="96" t="s">
        <v>668</v>
      </c>
      <c r="AA264" s="96">
        <v>120</v>
      </c>
      <c r="AB264" s="138">
        <v>43899</v>
      </c>
      <c r="AC264" s="138">
        <v>43900</v>
      </c>
      <c r="AD264" s="96" t="s">
        <v>1577</v>
      </c>
      <c r="AE264" s="86" t="s">
        <v>1577</v>
      </c>
      <c r="AF264" s="96" t="s">
        <v>1577</v>
      </c>
      <c r="AG264" s="96" t="s">
        <v>1577</v>
      </c>
      <c r="AH264" s="130">
        <v>44021</v>
      </c>
      <c r="AI264" s="130"/>
      <c r="AJ264" s="96"/>
      <c r="AK264" s="96"/>
      <c r="AL264" s="130"/>
      <c r="AM264" s="96">
        <v>398</v>
      </c>
      <c r="AN264" s="157">
        <v>9831393</v>
      </c>
      <c r="AO264" s="138">
        <v>43871</v>
      </c>
      <c r="AP264" s="96">
        <v>450</v>
      </c>
      <c r="AQ264" s="155">
        <v>9831393</v>
      </c>
      <c r="AR264" s="138">
        <v>43899</v>
      </c>
      <c r="AS264" s="20" t="s">
        <v>870</v>
      </c>
      <c r="AT264" s="96" t="s">
        <v>84</v>
      </c>
      <c r="AU264" s="86" t="s">
        <v>1309</v>
      </c>
      <c r="AV264" s="267">
        <v>9831392</v>
      </c>
      <c r="AW264" s="155">
        <v>0</v>
      </c>
      <c r="AX264" s="155">
        <v>0</v>
      </c>
      <c r="AY264" s="185"/>
      <c r="AZ264" s="185"/>
      <c r="BA264" s="155">
        <v>0</v>
      </c>
      <c r="BB264" s="185"/>
      <c r="BC264" s="185"/>
      <c r="BD264" s="312">
        <f t="shared" si="4"/>
        <v>0</v>
      </c>
      <c r="BE264" s="117">
        <f>+Tabla2[[#This Row],[VALOR RECURSOS FDL]]+Tabla2[[#This Row],[ADICION]]+Tabla2[[#This Row],[ADICION Nº 2  O -SALDO SIN EJECUTAR]]</f>
        <v>9831392</v>
      </c>
      <c r="BF264" s="185">
        <v>2457848</v>
      </c>
      <c r="BG264" s="185" t="s">
        <v>1834</v>
      </c>
      <c r="BH264" s="220">
        <v>43972</v>
      </c>
      <c r="BI264" s="213" t="s">
        <v>1835</v>
      </c>
      <c r="BJ264" s="185" t="s">
        <v>1607</v>
      </c>
      <c r="BK264" s="220">
        <v>44158</v>
      </c>
      <c r="BL264" s="215" t="s">
        <v>942</v>
      </c>
      <c r="BM264" s="187"/>
      <c r="BN264" s="217" t="s">
        <v>1839</v>
      </c>
    </row>
    <row r="265" spans="1:66" s="189" customFormat="1" hidden="1">
      <c r="A265" s="47">
        <v>2020</v>
      </c>
      <c r="B265" s="96">
        <v>38</v>
      </c>
      <c r="C265" s="19" t="s">
        <v>606</v>
      </c>
      <c r="D265" s="101" t="s">
        <v>607</v>
      </c>
      <c r="E265" s="281" t="s">
        <v>92</v>
      </c>
      <c r="F265" s="19" t="s">
        <v>138</v>
      </c>
      <c r="G265" s="86" t="s">
        <v>1840</v>
      </c>
      <c r="H265" s="85">
        <v>65788328</v>
      </c>
      <c r="I265" s="116">
        <v>9</v>
      </c>
      <c r="J265" s="185" t="s">
        <v>1599</v>
      </c>
      <c r="K265" s="19" t="s">
        <v>1841</v>
      </c>
      <c r="L265" s="86">
        <v>3112357820</v>
      </c>
      <c r="M265" s="18" t="s">
        <v>1842</v>
      </c>
      <c r="N265" s="86" t="s">
        <v>1843</v>
      </c>
      <c r="O265" s="186"/>
      <c r="P265" s="187"/>
      <c r="Q265" s="186"/>
      <c r="R265" s="186"/>
      <c r="S265" s="186"/>
      <c r="T265" s="18" t="s">
        <v>1844</v>
      </c>
      <c r="U265" s="130"/>
      <c r="V265" s="130"/>
      <c r="W265" s="130"/>
      <c r="X265" s="185"/>
      <c r="Y265" s="130" t="s">
        <v>1845</v>
      </c>
      <c r="Z265" s="96" t="s">
        <v>668</v>
      </c>
      <c r="AA265" s="96">
        <v>120</v>
      </c>
      <c r="AB265" s="138">
        <v>43899</v>
      </c>
      <c r="AC265" s="138">
        <v>43900</v>
      </c>
      <c r="AD265" s="96" t="s">
        <v>1577</v>
      </c>
      <c r="AE265" s="86" t="s">
        <v>1577</v>
      </c>
      <c r="AF265" s="96" t="s">
        <v>1577</v>
      </c>
      <c r="AG265" s="96" t="s">
        <v>1577</v>
      </c>
      <c r="AH265" s="130">
        <v>44021</v>
      </c>
      <c r="AI265" s="144"/>
      <c r="AJ265" s="96"/>
      <c r="AK265" s="96"/>
      <c r="AL265" s="144"/>
      <c r="AM265" s="96">
        <v>400</v>
      </c>
      <c r="AN265" s="157">
        <v>9831393</v>
      </c>
      <c r="AO265" s="138">
        <v>43871</v>
      </c>
      <c r="AP265" s="96">
        <v>451</v>
      </c>
      <c r="AQ265" s="155">
        <v>9831393</v>
      </c>
      <c r="AR265" s="138">
        <v>43899</v>
      </c>
      <c r="AS265" s="20" t="s">
        <v>870</v>
      </c>
      <c r="AT265" s="96" t="s">
        <v>84</v>
      </c>
      <c r="AU265" s="86" t="s">
        <v>1309</v>
      </c>
      <c r="AV265" s="267">
        <v>9831392</v>
      </c>
      <c r="AW265" s="155">
        <v>0</v>
      </c>
      <c r="AX265" s="155">
        <v>0</v>
      </c>
      <c r="AY265" s="185"/>
      <c r="AZ265" s="185"/>
      <c r="BA265" s="155">
        <v>0</v>
      </c>
      <c r="BB265" s="185"/>
      <c r="BC265" s="185"/>
      <c r="BD265" s="312">
        <f t="shared" si="4"/>
        <v>0</v>
      </c>
      <c r="BE265" s="117">
        <f>+Tabla2[[#This Row],[VALOR RECURSOS FDL]]+Tabla2[[#This Row],[ADICION]]+Tabla2[[#This Row],[ADICION Nº 2  O -SALDO SIN EJECUTAR]]</f>
        <v>9831392</v>
      </c>
      <c r="BF265" s="185">
        <v>2457848</v>
      </c>
      <c r="BG265" s="185" t="s">
        <v>1834</v>
      </c>
      <c r="BH265" s="220">
        <v>43972</v>
      </c>
      <c r="BI265" s="213" t="s">
        <v>1846</v>
      </c>
      <c r="BJ265" s="185" t="s">
        <v>1607</v>
      </c>
      <c r="BK265" s="220">
        <v>44063</v>
      </c>
      <c r="BL265" s="215" t="s">
        <v>942</v>
      </c>
      <c r="BM265" s="187"/>
      <c r="BN265" s="217" t="s">
        <v>1662</v>
      </c>
    </row>
    <row r="266" spans="1:66" s="189" customFormat="1" hidden="1">
      <c r="A266" s="47">
        <v>2020</v>
      </c>
      <c r="B266" s="96">
        <v>39</v>
      </c>
      <c r="C266" s="19" t="s">
        <v>606</v>
      </c>
      <c r="D266" s="101" t="s">
        <v>607</v>
      </c>
      <c r="E266" s="284" t="s">
        <v>76</v>
      </c>
      <c r="F266" s="19" t="s">
        <v>921</v>
      </c>
      <c r="G266" s="86" t="s">
        <v>1131</v>
      </c>
      <c r="H266" s="85">
        <v>1066727887</v>
      </c>
      <c r="I266" s="116">
        <v>8</v>
      </c>
      <c r="J266" s="185" t="s">
        <v>1599</v>
      </c>
      <c r="K266" s="19" t="s">
        <v>1847</v>
      </c>
      <c r="L266" s="86">
        <v>3002928970</v>
      </c>
      <c r="M266" s="18" t="s">
        <v>1133</v>
      </c>
      <c r="N266" s="86" t="s">
        <v>1131</v>
      </c>
      <c r="O266" s="186"/>
      <c r="P266" s="187"/>
      <c r="Q266" s="186"/>
      <c r="R266" s="186"/>
      <c r="S266" s="186"/>
      <c r="T266" s="18" t="s">
        <v>1848</v>
      </c>
      <c r="U266" s="130"/>
      <c r="V266" s="130"/>
      <c r="W266" s="130"/>
      <c r="X266" s="185"/>
      <c r="Y266" s="130" t="s">
        <v>1849</v>
      </c>
      <c r="Z266" s="96" t="s">
        <v>1850</v>
      </c>
      <c r="AA266" s="96">
        <v>270</v>
      </c>
      <c r="AB266" s="138">
        <v>43901</v>
      </c>
      <c r="AC266" s="138">
        <v>43902</v>
      </c>
      <c r="AD266" s="96" t="s">
        <v>1851</v>
      </c>
      <c r="AE266" s="86" t="s">
        <v>1577</v>
      </c>
      <c r="AF266" s="96" t="s">
        <v>1577</v>
      </c>
      <c r="AG266" s="96" t="s">
        <v>1577</v>
      </c>
      <c r="AH266" s="130">
        <v>44176</v>
      </c>
      <c r="AI266" s="130"/>
      <c r="AJ266" s="96"/>
      <c r="AK266" s="96"/>
      <c r="AL266" s="130"/>
      <c r="AM266" s="96">
        <v>442</v>
      </c>
      <c r="AN266" s="157">
        <v>36000000</v>
      </c>
      <c r="AO266" s="138">
        <v>43893</v>
      </c>
      <c r="AP266" s="96">
        <v>457</v>
      </c>
      <c r="AQ266" s="155">
        <v>36000000</v>
      </c>
      <c r="AR266" s="138">
        <v>43902</v>
      </c>
      <c r="AS266" s="20" t="s">
        <v>870</v>
      </c>
      <c r="AT266" s="96" t="s">
        <v>84</v>
      </c>
      <c r="AU266" s="86" t="s">
        <v>1309</v>
      </c>
      <c r="AV266" s="267">
        <v>36000000</v>
      </c>
      <c r="AW266" s="155">
        <v>0</v>
      </c>
      <c r="AX266" s="155">
        <v>0</v>
      </c>
      <c r="AY266" s="185"/>
      <c r="AZ266" s="185"/>
      <c r="BA266" s="155">
        <v>0</v>
      </c>
      <c r="BB266" s="185"/>
      <c r="BC266" s="185"/>
      <c r="BD266" s="312">
        <f t="shared" si="4"/>
        <v>0</v>
      </c>
      <c r="BE266" s="117">
        <f>+Tabla2[[#This Row],[VALOR RECURSOS FDL]]+Tabla2[[#This Row],[ADICION]]+Tabla2[[#This Row],[ADICION Nº 2  O -SALDO SIN EJECUTAR]]</f>
        <v>36000000</v>
      </c>
      <c r="BF266" s="185">
        <v>4000000.0000000005</v>
      </c>
      <c r="BG266" s="185" t="s">
        <v>1852</v>
      </c>
      <c r="BH266" s="220">
        <v>44160</v>
      </c>
      <c r="BI266" s="213" t="s">
        <v>1853</v>
      </c>
      <c r="BJ266" s="185" t="s">
        <v>1607</v>
      </c>
      <c r="BK266" s="185" t="s">
        <v>1854</v>
      </c>
      <c r="BL266" s="215" t="s">
        <v>942</v>
      </c>
      <c r="BM266" s="187"/>
      <c r="BN266" s="217"/>
    </row>
    <row r="267" spans="1:66" s="189" customFormat="1" hidden="1">
      <c r="A267" s="47">
        <v>2020</v>
      </c>
      <c r="B267" s="96">
        <v>40</v>
      </c>
      <c r="C267" s="19" t="s">
        <v>606</v>
      </c>
      <c r="D267" s="101" t="s">
        <v>607</v>
      </c>
      <c r="E267" s="281" t="s">
        <v>76</v>
      </c>
      <c r="F267" s="19" t="s">
        <v>443</v>
      </c>
      <c r="G267" s="86" t="s">
        <v>444</v>
      </c>
      <c r="H267" s="85">
        <v>1026580236</v>
      </c>
      <c r="I267" s="116">
        <v>4</v>
      </c>
      <c r="J267" s="185" t="s">
        <v>1599</v>
      </c>
      <c r="K267" s="19" t="s">
        <v>915</v>
      </c>
      <c r="L267" s="86">
        <v>3168276066</v>
      </c>
      <c r="M267" s="18" t="s">
        <v>916</v>
      </c>
      <c r="N267" s="86" t="s">
        <v>1855</v>
      </c>
      <c r="O267" s="186"/>
      <c r="P267" s="187"/>
      <c r="Q267" s="186"/>
      <c r="R267" s="186"/>
      <c r="S267" s="186"/>
      <c r="T267" s="18" t="s">
        <v>1856</v>
      </c>
      <c r="U267" s="130"/>
      <c r="V267" s="130"/>
      <c r="W267" s="130"/>
      <c r="X267" s="185"/>
      <c r="Y267" s="130" t="s">
        <v>1857</v>
      </c>
      <c r="Z267" s="96" t="s">
        <v>668</v>
      </c>
      <c r="AA267" s="96">
        <v>120</v>
      </c>
      <c r="AB267" s="138">
        <v>43901</v>
      </c>
      <c r="AC267" s="138">
        <v>43902</v>
      </c>
      <c r="AD267" s="96" t="s">
        <v>1577</v>
      </c>
      <c r="AE267" s="86" t="s">
        <v>1577</v>
      </c>
      <c r="AF267" s="96" t="s">
        <v>1577</v>
      </c>
      <c r="AG267" s="96" t="s">
        <v>1577</v>
      </c>
      <c r="AH267" s="130">
        <v>44023</v>
      </c>
      <c r="AI267" s="144"/>
      <c r="AJ267" s="96"/>
      <c r="AK267" s="96"/>
      <c r="AL267" s="144"/>
      <c r="AM267" s="96">
        <v>441</v>
      </c>
      <c r="AN267" s="157">
        <v>15452000</v>
      </c>
      <c r="AO267" s="138">
        <v>43893</v>
      </c>
      <c r="AP267" s="96">
        <v>456</v>
      </c>
      <c r="AQ267" s="155">
        <v>15452000</v>
      </c>
      <c r="AR267" s="138">
        <v>43902</v>
      </c>
      <c r="AS267" s="20" t="s">
        <v>870</v>
      </c>
      <c r="AT267" s="96" t="s">
        <v>84</v>
      </c>
      <c r="AU267" s="86" t="s">
        <v>1309</v>
      </c>
      <c r="AV267" s="267">
        <v>15452000</v>
      </c>
      <c r="AW267" s="155"/>
      <c r="AX267" s="155"/>
      <c r="AY267" s="185"/>
      <c r="AZ267" s="185"/>
      <c r="BA267" s="155"/>
      <c r="BB267" s="185"/>
      <c r="BC267" s="185"/>
      <c r="BD267" s="312">
        <f t="shared" si="4"/>
        <v>0</v>
      </c>
      <c r="BE267" s="117">
        <f>+Tabla2[[#This Row],[VALOR RECURSOS FDL]]+Tabla2[[#This Row],[ADICION]]+Tabla2[[#This Row],[ADICION Nº 2  O -SALDO SIN EJECUTAR]]</f>
        <v>15452000</v>
      </c>
      <c r="BF267" s="185">
        <v>3863000</v>
      </c>
      <c r="BG267" s="185" t="s">
        <v>1735</v>
      </c>
      <c r="BH267" s="220">
        <v>43972</v>
      </c>
      <c r="BI267" s="213" t="s">
        <v>1858</v>
      </c>
      <c r="BJ267" s="185" t="s">
        <v>1607</v>
      </c>
      <c r="BK267" s="220">
        <v>44064</v>
      </c>
      <c r="BL267" s="215" t="s">
        <v>1859</v>
      </c>
      <c r="BM267" s="187"/>
      <c r="BN267" s="217" t="s">
        <v>1860</v>
      </c>
    </row>
    <row r="268" spans="1:66" s="189" customFormat="1" hidden="1">
      <c r="A268" s="47">
        <v>2020</v>
      </c>
      <c r="B268" s="96">
        <v>41</v>
      </c>
      <c r="C268" s="19" t="s">
        <v>606</v>
      </c>
      <c r="D268" s="101" t="s">
        <v>607</v>
      </c>
      <c r="E268" s="284" t="s">
        <v>92</v>
      </c>
      <c r="F268" s="19" t="s">
        <v>1861</v>
      </c>
      <c r="G268" s="86" t="s">
        <v>215</v>
      </c>
      <c r="H268" s="85">
        <v>1010175770</v>
      </c>
      <c r="I268" s="116">
        <v>1</v>
      </c>
      <c r="J268" s="185" t="s">
        <v>1617</v>
      </c>
      <c r="K268" s="19" t="s">
        <v>1862</v>
      </c>
      <c r="L268" s="86">
        <v>3112457284</v>
      </c>
      <c r="M268" s="18" t="s">
        <v>1218</v>
      </c>
      <c r="N268" s="109" t="s">
        <v>215</v>
      </c>
      <c r="O268" s="186"/>
      <c r="P268" s="187"/>
      <c r="Q268" s="186"/>
      <c r="R268" s="186"/>
      <c r="S268" s="186"/>
      <c r="T268" s="18" t="s">
        <v>1863</v>
      </c>
      <c r="U268" s="130"/>
      <c r="V268" s="130"/>
      <c r="W268" s="130"/>
      <c r="X268" s="185"/>
      <c r="Y268" s="130" t="s">
        <v>1864</v>
      </c>
      <c r="Z268" s="96" t="s">
        <v>668</v>
      </c>
      <c r="AA268" s="96">
        <v>120</v>
      </c>
      <c r="AB268" s="138">
        <v>43901</v>
      </c>
      <c r="AC268" s="138">
        <v>43901</v>
      </c>
      <c r="AD268" s="96" t="s">
        <v>1577</v>
      </c>
      <c r="AE268" s="86" t="s">
        <v>1577</v>
      </c>
      <c r="AF268" s="96" t="s">
        <v>1577</v>
      </c>
      <c r="AG268" s="96" t="s">
        <v>1577</v>
      </c>
      <c r="AH268" s="130">
        <v>44022</v>
      </c>
      <c r="AI268" s="130"/>
      <c r="AJ268" s="96"/>
      <c r="AK268" s="96"/>
      <c r="AL268" s="130"/>
      <c r="AM268" s="96">
        <v>448</v>
      </c>
      <c r="AN268" s="157">
        <v>12600000</v>
      </c>
      <c r="AO268" s="138">
        <v>43901</v>
      </c>
      <c r="AP268" s="96">
        <v>453</v>
      </c>
      <c r="AQ268" s="155">
        <v>12600000</v>
      </c>
      <c r="AR268" s="138">
        <v>43902</v>
      </c>
      <c r="AS268" s="20" t="s">
        <v>870</v>
      </c>
      <c r="AT268" s="96" t="s">
        <v>84</v>
      </c>
      <c r="AU268" s="86" t="s">
        <v>1309</v>
      </c>
      <c r="AV268" s="267">
        <v>12600000</v>
      </c>
      <c r="AW268" s="155"/>
      <c r="AX268" s="155"/>
      <c r="AY268" s="185"/>
      <c r="AZ268" s="185"/>
      <c r="BA268" s="155"/>
      <c r="BB268" s="185"/>
      <c r="BC268" s="185"/>
      <c r="BD268" s="312">
        <f t="shared" si="4"/>
        <v>0</v>
      </c>
      <c r="BE268" s="117">
        <f>+Tabla2[[#This Row],[VALOR RECURSOS FDL]]+Tabla2[[#This Row],[ADICION]]+Tabla2[[#This Row],[ADICION Nº 2  O -SALDO SIN EJECUTAR]]</f>
        <v>12600000</v>
      </c>
      <c r="BF268" s="185">
        <v>3150000</v>
      </c>
      <c r="BG268" s="185" t="s">
        <v>1613</v>
      </c>
      <c r="BH268" s="220">
        <v>43937</v>
      </c>
      <c r="BI268" s="213" t="s">
        <v>1865</v>
      </c>
      <c r="BJ268" s="185" t="s">
        <v>1607</v>
      </c>
      <c r="BK268" s="220">
        <v>44046</v>
      </c>
      <c r="BL268" s="215" t="s">
        <v>1224</v>
      </c>
      <c r="BM268" s="187"/>
      <c r="BN268" s="217" t="s">
        <v>1657</v>
      </c>
    </row>
    <row r="269" spans="1:66" s="189" customFormat="1" hidden="1">
      <c r="A269" s="47">
        <v>2020</v>
      </c>
      <c r="B269" s="96">
        <v>42</v>
      </c>
      <c r="C269" s="19" t="s">
        <v>606</v>
      </c>
      <c r="D269" s="101" t="s">
        <v>607</v>
      </c>
      <c r="E269" s="281" t="s">
        <v>76</v>
      </c>
      <c r="F269" s="19" t="s">
        <v>872</v>
      </c>
      <c r="G269" s="86" t="s">
        <v>1866</v>
      </c>
      <c r="H269" s="85">
        <v>1032363826</v>
      </c>
      <c r="I269" s="116">
        <v>1</v>
      </c>
      <c r="J269" s="185" t="s">
        <v>1599</v>
      </c>
      <c r="K269" s="19" t="s">
        <v>1867</v>
      </c>
      <c r="L269" s="86">
        <v>3108833845</v>
      </c>
      <c r="M269" s="18" t="s">
        <v>1868</v>
      </c>
      <c r="N269" s="109" t="s">
        <v>1869</v>
      </c>
      <c r="O269" s="186"/>
      <c r="P269" s="187"/>
      <c r="Q269" s="186"/>
      <c r="R269" s="186"/>
      <c r="S269" s="186"/>
      <c r="T269" s="18" t="s">
        <v>1870</v>
      </c>
      <c r="U269" s="130"/>
      <c r="V269" s="130"/>
      <c r="W269" s="130"/>
      <c r="X269" s="185"/>
      <c r="Y269" s="130" t="s">
        <v>1871</v>
      </c>
      <c r="Z269" s="96" t="s">
        <v>668</v>
      </c>
      <c r="AA269" s="96">
        <v>120</v>
      </c>
      <c r="AB269" s="138">
        <v>43901</v>
      </c>
      <c r="AC269" s="138">
        <v>43902</v>
      </c>
      <c r="AD269" s="96" t="s">
        <v>1577</v>
      </c>
      <c r="AE269" s="86" t="s">
        <v>1577</v>
      </c>
      <c r="AF269" s="96" t="s">
        <v>1577</v>
      </c>
      <c r="AG269" s="96" t="s">
        <v>1577</v>
      </c>
      <c r="AH269" s="130">
        <v>44023</v>
      </c>
      <c r="AI269" s="144"/>
      <c r="AJ269" s="96"/>
      <c r="AK269" s="96"/>
      <c r="AL269" s="144"/>
      <c r="AM269" s="96">
        <v>447</v>
      </c>
      <c r="AN269" s="157">
        <v>16000000</v>
      </c>
      <c r="AO269" s="138">
        <v>43901</v>
      </c>
      <c r="AP269" s="96">
        <v>455</v>
      </c>
      <c r="AQ269" s="155">
        <v>16000000</v>
      </c>
      <c r="AR269" s="138">
        <v>43902</v>
      </c>
      <c r="AS269" s="20" t="s">
        <v>870</v>
      </c>
      <c r="AT269" s="96" t="s">
        <v>84</v>
      </c>
      <c r="AU269" s="86" t="s">
        <v>1309</v>
      </c>
      <c r="AV269" s="267">
        <v>16000000</v>
      </c>
      <c r="AW269" s="155"/>
      <c r="AX269" s="155"/>
      <c r="AY269" s="185"/>
      <c r="AZ269" s="185"/>
      <c r="BA269" s="155"/>
      <c r="BB269" s="185"/>
      <c r="BC269" s="185"/>
      <c r="BD269" s="312">
        <f t="shared" si="4"/>
        <v>0</v>
      </c>
      <c r="BE269" s="117">
        <f>+Tabla2[[#This Row],[VALOR RECURSOS FDL]]+Tabla2[[#This Row],[ADICION]]+Tabla2[[#This Row],[ADICION Nº 2  O -SALDO SIN EJECUTAR]]</f>
        <v>16000000</v>
      </c>
      <c r="BF269" s="185">
        <v>4000000.0000000005</v>
      </c>
      <c r="BG269" s="185" t="s">
        <v>1719</v>
      </c>
      <c r="BH269" s="220">
        <v>43972</v>
      </c>
      <c r="BI269" s="213" t="s">
        <v>1872</v>
      </c>
      <c r="BJ269" s="185" t="s">
        <v>1607</v>
      </c>
      <c r="BK269" s="220">
        <v>44105</v>
      </c>
      <c r="BL269" s="215" t="s">
        <v>1873</v>
      </c>
      <c r="BM269" s="187"/>
      <c r="BN269" s="217" t="s">
        <v>1721</v>
      </c>
    </row>
    <row r="270" spans="1:66" s="189" customFormat="1" hidden="1">
      <c r="A270" s="47">
        <v>2020</v>
      </c>
      <c r="B270" s="96">
        <v>43</v>
      </c>
      <c r="C270" s="19" t="s">
        <v>606</v>
      </c>
      <c r="D270" s="101" t="s">
        <v>607</v>
      </c>
      <c r="E270" s="284" t="s">
        <v>76</v>
      </c>
      <c r="F270" s="19" t="s">
        <v>1874</v>
      </c>
      <c r="G270" s="86" t="s">
        <v>1875</v>
      </c>
      <c r="H270" s="85">
        <v>92512746</v>
      </c>
      <c r="I270" s="116">
        <v>8</v>
      </c>
      <c r="J270" s="185" t="s">
        <v>1617</v>
      </c>
      <c r="K270" s="19" t="s">
        <v>1876</v>
      </c>
      <c r="L270" s="86">
        <v>3143386264</v>
      </c>
      <c r="M270" s="18" t="s">
        <v>1877</v>
      </c>
      <c r="N270" s="86" t="s">
        <v>1875</v>
      </c>
      <c r="O270" s="186"/>
      <c r="P270" s="187"/>
      <c r="Q270" s="186"/>
      <c r="R270" s="186"/>
      <c r="S270" s="186"/>
      <c r="T270" s="18" t="s">
        <v>1878</v>
      </c>
      <c r="U270" s="130"/>
      <c r="V270" s="130"/>
      <c r="W270" s="130"/>
      <c r="X270" s="185"/>
      <c r="Y270" s="130" t="s">
        <v>1879</v>
      </c>
      <c r="Z270" s="96" t="s">
        <v>668</v>
      </c>
      <c r="AA270" s="96">
        <v>120</v>
      </c>
      <c r="AB270" s="138">
        <v>43906</v>
      </c>
      <c r="AC270" s="138">
        <v>43924</v>
      </c>
      <c r="AD270" s="96" t="s">
        <v>1577</v>
      </c>
      <c r="AE270" s="86" t="s">
        <v>1577</v>
      </c>
      <c r="AF270" s="96" t="s">
        <v>1577</v>
      </c>
      <c r="AG270" s="96" t="s">
        <v>1577</v>
      </c>
      <c r="AH270" s="130">
        <v>44045</v>
      </c>
      <c r="AI270" s="130"/>
      <c r="AJ270" s="96"/>
      <c r="AK270" s="96"/>
      <c r="AL270" s="130"/>
      <c r="AM270" s="96">
        <v>430</v>
      </c>
      <c r="AN270" s="157">
        <v>16000000</v>
      </c>
      <c r="AO270" s="138">
        <v>43886</v>
      </c>
      <c r="AP270" s="96">
        <v>480</v>
      </c>
      <c r="AQ270" s="157">
        <v>16000000</v>
      </c>
      <c r="AR270" s="138">
        <v>43906</v>
      </c>
      <c r="AS270" s="20" t="s">
        <v>870</v>
      </c>
      <c r="AT270" s="96" t="s">
        <v>84</v>
      </c>
      <c r="AU270" s="86" t="s">
        <v>1309</v>
      </c>
      <c r="AV270" s="267">
        <v>16000000</v>
      </c>
      <c r="AW270" s="155">
        <v>0</v>
      </c>
      <c r="AX270" s="155">
        <v>0</v>
      </c>
      <c r="AY270" s="185"/>
      <c r="AZ270" s="185"/>
      <c r="BA270" s="155">
        <v>0</v>
      </c>
      <c r="BB270" s="185"/>
      <c r="BC270" s="185"/>
      <c r="BD270" s="312">
        <f t="shared" si="4"/>
        <v>0</v>
      </c>
      <c r="BE270" s="117">
        <f>+Tabla2[[#This Row],[VALOR RECURSOS FDL]]+Tabla2[[#This Row],[ADICION]]+Tabla2[[#This Row],[ADICION Nº 2  O -SALDO SIN EJECUTAR]]</f>
        <v>16000000</v>
      </c>
      <c r="BF270" s="185">
        <v>4000000.0000000005</v>
      </c>
      <c r="BG270" s="185" t="s">
        <v>1735</v>
      </c>
      <c r="BH270" s="220">
        <v>43972</v>
      </c>
      <c r="BI270" s="213" t="s">
        <v>1880</v>
      </c>
      <c r="BJ270" s="185" t="s">
        <v>1607</v>
      </c>
      <c r="BK270" s="185" t="s">
        <v>1881</v>
      </c>
      <c r="BL270" s="215" t="s">
        <v>1882</v>
      </c>
      <c r="BM270" s="187"/>
      <c r="BN270" s="217" t="s">
        <v>1883</v>
      </c>
    </row>
    <row r="271" spans="1:66" s="189" customFormat="1" hidden="1">
      <c r="A271" s="47">
        <v>2020</v>
      </c>
      <c r="B271" s="96">
        <v>44</v>
      </c>
      <c r="C271" s="19" t="s">
        <v>606</v>
      </c>
      <c r="D271" s="101" t="s">
        <v>856</v>
      </c>
      <c r="E271" s="281" t="s">
        <v>519</v>
      </c>
      <c r="F271" s="19" t="s">
        <v>1884</v>
      </c>
      <c r="G271" s="86" t="s">
        <v>1885</v>
      </c>
      <c r="H271" s="85">
        <v>830128286</v>
      </c>
      <c r="I271" s="116">
        <v>1</v>
      </c>
      <c r="J271" s="185" t="s">
        <v>1577</v>
      </c>
      <c r="K271" s="19" t="s">
        <v>1886</v>
      </c>
      <c r="L271" s="86">
        <v>5553627</v>
      </c>
      <c r="M271" s="18" t="s">
        <v>1887</v>
      </c>
      <c r="N271" s="86" t="s">
        <v>1888</v>
      </c>
      <c r="O271" s="186"/>
      <c r="P271" s="187"/>
      <c r="Q271" s="186"/>
      <c r="R271" s="186"/>
      <c r="S271" s="186"/>
      <c r="T271" s="18" t="s">
        <v>1889</v>
      </c>
      <c r="U271" s="130"/>
      <c r="V271" s="130"/>
      <c r="W271" s="130"/>
      <c r="X271" s="185"/>
      <c r="Y271" s="130" t="s">
        <v>1890</v>
      </c>
      <c r="Z271" s="96" t="s">
        <v>668</v>
      </c>
      <c r="AA271" s="96">
        <v>120</v>
      </c>
      <c r="AB271" s="138">
        <v>43907</v>
      </c>
      <c r="AC271" s="146">
        <v>44033</v>
      </c>
      <c r="AD271" s="96" t="s">
        <v>1577</v>
      </c>
      <c r="AE271" s="86" t="s">
        <v>1577</v>
      </c>
      <c r="AF271" s="96" t="s">
        <v>1577</v>
      </c>
      <c r="AG271" s="96" t="s">
        <v>1577</v>
      </c>
      <c r="AH271" s="146">
        <v>44172</v>
      </c>
      <c r="AI271" s="144"/>
      <c r="AJ271" s="96"/>
      <c r="AK271" s="96"/>
      <c r="AL271" s="144"/>
      <c r="AM271" s="96">
        <v>424</v>
      </c>
      <c r="AN271" s="157" t="s">
        <v>1891</v>
      </c>
      <c r="AO271" s="138">
        <v>43880</v>
      </c>
      <c r="AP271" s="96">
        <v>464</v>
      </c>
      <c r="AQ271" s="157" t="s">
        <v>1891</v>
      </c>
      <c r="AR271" s="138">
        <v>43909</v>
      </c>
      <c r="AS271" s="20" t="s">
        <v>1136</v>
      </c>
      <c r="AT271" s="96" t="s">
        <v>84</v>
      </c>
      <c r="AU271" s="86" t="s">
        <v>927</v>
      </c>
      <c r="AV271" s="266">
        <v>172051096</v>
      </c>
      <c r="AW271" s="155"/>
      <c r="AX271" s="155">
        <v>0</v>
      </c>
      <c r="AY271" s="185"/>
      <c r="AZ271" s="185"/>
      <c r="BA271" s="155">
        <v>0</v>
      </c>
      <c r="BB271" s="185"/>
      <c r="BC271" s="185"/>
      <c r="BD271" s="312">
        <f t="shared" si="4"/>
        <v>0</v>
      </c>
      <c r="BE271" s="117">
        <f>+Tabla2[[#This Row],[VALOR RECURSOS FDL]]+Tabla2[[#This Row],[ADICION]]+Tabla2[[#This Row],[ADICION Nº 2  O -SALDO SIN EJECUTAR]]</f>
        <v>172051096</v>
      </c>
      <c r="BF271" s="185">
        <v>1433759.1333333333</v>
      </c>
      <c r="BG271" s="185" t="s">
        <v>1892</v>
      </c>
      <c r="BH271" s="220">
        <v>44263</v>
      </c>
      <c r="BI271" s="213" t="s">
        <v>1893</v>
      </c>
      <c r="BJ271" s="185" t="s">
        <v>1894</v>
      </c>
      <c r="BK271" s="185" t="s">
        <v>1881</v>
      </c>
      <c r="BL271" s="215"/>
      <c r="BM271" s="187"/>
      <c r="BN271" s="217"/>
    </row>
    <row r="272" spans="1:66" s="189" customFormat="1" hidden="1">
      <c r="A272" s="47">
        <v>2020</v>
      </c>
      <c r="B272" s="96">
        <v>45</v>
      </c>
      <c r="C272" s="19" t="s">
        <v>606</v>
      </c>
      <c r="D272" s="101" t="s">
        <v>607</v>
      </c>
      <c r="E272" s="284" t="s">
        <v>92</v>
      </c>
      <c r="F272" s="19" t="s">
        <v>1861</v>
      </c>
      <c r="G272" s="86" t="s">
        <v>1895</v>
      </c>
      <c r="H272" s="85">
        <v>79984961</v>
      </c>
      <c r="I272" s="116">
        <v>2</v>
      </c>
      <c r="J272" s="185" t="s">
        <v>1617</v>
      </c>
      <c r="K272" s="19" t="s">
        <v>1896</v>
      </c>
      <c r="L272" s="86">
        <v>3134497442</v>
      </c>
      <c r="M272" s="18" t="s">
        <v>1897</v>
      </c>
      <c r="N272" s="86" t="s">
        <v>1898</v>
      </c>
      <c r="O272" s="186"/>
      <c r="P272" s="187"/>
      <c r="Q272" s="186"/>
      <c r="R272" s="186"/>
      <c r="S272" s="186"/>
      <c r="T272" s="18" t="s">
        <v>1899</v>
      </c>
      <c r="U272" s="130"/>
      <c r="V272" s="130"/>
      <c r="W272" s="130"/>
      <c r="X272" s="185"/>
      <c r="Y272" s="130" t="s">
        <v>1900</v>
      </c>
      <c r="Z272" s="96" t="s">
        <v>668</v>
      </c>
      <c r="AA272" s="96">
        <v>120</v>
      </c>
      <c r="AB272" s="138">
        <v>43909</v>
      </c>
      <c r="AC272" s="138">
        <v>43920</v>
      </c>
      <c r="AD272" s="96" t="s">
        <v>1577</v>
      </c>
      <c r="AE272" s="86" t="s">
        <v>1577</v>
      </c>
      <c r="AF272" s="96" t="s">
        <v>1577</v>
      </c>
      <c r="AG272" s="96" t="s">
        <v>1577</v>
      </c>
      <c r="AH272" s="130">
        <v>44041</v>
      </c>
      <c r="AI272" s="130"/>
      <c r="AJ272" s="96"/>
      <c r="AK272" s="96"/>
      <c r="AL272" s="130"/>
      <c r="AM272" s="96">
        <v>449</v>
      </c>
      <c r="AN272" s="157">
        <v>12600000</v>
      </c>
      <c r="AO272" s="138">
        <v>43901</v>
      </c>
      <c r="AP272" s="96">
        <v>466</v>
      </c>
      <c r="AQ272" s="157">
        <v>12600000</v>
      </c>
      <c r="AR272" s="138">
        <v>43909</v>
      </c>
      <c r="AS272" s="20" t="s">
        <v>870</v>
      </c>
      <c r="AT272" s="96" t="s">
        <v>84</v>
      </c>
      <c r="AU272" s="86" t="s">
        <v>1309</v>
      </c>
      <c r="AV272" s="267">
        <v>12600000</v>
      </c>
      <c r="AW272" s="155">
        <v>0</v>
      </c>
      <c r="AX272" s="155">
        <v>0</v>
      </c>
      <c r="AY272" s="185"/>
      <c r="AZ272" s="185"/>
      <c r="BA272" s="155">
        <v>0</v>
      </c>
      <c r="BB272" s="185"/>
      <c r="BC272" s="185"/>
      <c r="BD272" s="312">
        <f t="shared" si="4"/>
        <v>0</v>
      </c>
      <c r="BE272" s="117">
        <f>+Tabla2[[#This Row],[VALOR RECURSOS FDL]]+Tabla2[[#This Row],[ADICION]]+Tabla2[[#This Row],[ADICION Nº 2  O -SALDO SIN EJECUTAR]]</f>
        <v>12600000</v>
      </c>
      <c r="BF272" s="185">
        <v>3150000</v>
      </c>
      <c r="BG272" s="185" t="s">
        <v>1613</v>
      </c>
      <c r="BH272" s="220">
        <v>43937</v>
      </c>
      <c r="BI272" s="213" t="s">
        <v>1865</v>
      </c>
      <c r="BJ272" s="185" t="s">
        <v>1607</v>
      </c>
      <c r="BK272" s="220">
        <v>44046</v>
      </c>
      <c r="BL272" s="215" t="s">
        <v>942</v>
      </c>
      <c r="BM272" s="187"/>
      <c r="BN272" s="217" t="s">
        <v>1901</v>
      </c>
    </row>
    <row r="273" spans="1:66" s="189" customFormat="1" hidden="1">
      <c r="A273" s="47">
        <v>2020</v>
      </c>
      <c r="B273" s="96">
        <v>46</v>
      </c>
      <c r="C273" s="19" t="s">
        <v>1902</v>
      </c>
      <c r="D273" s="101" t="s">
        <v>1902</v>
      </c>
      <c r="E273" s="281" t="s">
        <v>1902</v>
      </c>
      <c r="F273" s="19" t="s">
        <v>1902</v>
      </c>
      <c r="G273" s="86" t="s">
        <v>1902</v>
      </c>
      <c r="H273" s="85" t="s">
        <v>1902</v>
      </c>
      <c r="I273" s="116" t="s">
        <v>1902</v>
      </c>
      <c r="J273" s="185" t="s">
        <v>1577</v>
      </c>
      <c r="K273" s="19" t="s">
        <v>1902</v>
      </c>
      <c r="L273" s="86" t="s">
        <v>1902</v>
      </c>
      <c r="M273" s="18" t="s">
        <v>1902</v>
      </c>
      <c r="N273" s="86" t="s">
        <v>1902</v>
      </c>
      <c r="O273" s="186"/>
      <c r="P273" s="187"/>
      <c r="Q273" s="186"/>
      <c r="R273" s="186"/>
      <c r="S273" s="186"/>
      <c r="T273" s="18" t="s">
        <v>1902</v>
      </c>
      <c r="U273" s="130"/>
      <c r="V273" s="130" t="s">
        <v>1902</v>
      </c>
      <c r="W273" s="130" t="s">
        <v>1902</v>
      </c>
      <c r="X273" s="185"/>
      <c r="Y273" s="130" t="s">
        <v>1902</v>
      </c>
      <c r="Z273" s="96" t="s">
        <v>1903</v>
      </c>
      <c r="AA273" s="96" t="s">
        <v>1902</v>
      </c>
      <c r="AB273" s="138" t="s">
        <v>1902</v>
      </c>
      <c r="AC273" s="138" t="s">
        <v>1902</v>
      </c>
      <c r="AD273" s="96" t="s">
        <v>1902</v>
      </c>
      <c r="AE273" s="86" t="s">
        <v>1902</v>
      </c>
      <c r="AF273" s="96" t="s">
        <v>1902</v>
      </c>
      <c r="AG273" s="96" t="s">
        <v>1902</v>
      </c>
      <c r="AH273" s="130" t="s">
        <v>1902</v>
      </c>
      <c r="AI273" s="144"/>
      <c r="AJ273" s="96"/>
      <c r="AK273" s="96"/>
      <c r="AL273" s="144"/>
      <c r="AM273" s="96" t="s">
        <v>1902</v>
      </c>
      <c r="AN273" s="157" t="s">
        <v>1902</v>
      </c>
      <c r="AO273" s="138" t="s">
        <v>1902</v>
      </c>
      <c r="AP273" s="96" t="s">
        <v>1902</v>
      </c>
      <c r="AQ273" s="157" t="s">
        <v>1902</v>
      </c>
      <c r="AR273" s="138" t="s">
        <v>1902</v>
      </c>
      <c r="AS273" s="20" t="s">
        <v>1902</v>
      </c>
      <c r="AT273" s="96" t="s">
        <v>1902</v>
      </c>
      <c r="AU273" s="86" t="s">
        <v>1902</v>
      </c>
      <c r="AV273" s="266" t="s">
        <v>1902</v>
      </c>
      <c r="AW273" s="155" t="s">
        <v>1902</v>
      </c>
      <c r="AX273" s="155" t="s">
        <v>1902</v>
      </c>
      <c r="AY273" s="185"/>
      <c r="AZ273" s="185"/>
      <c r="BA273" s="155" t="s">
        <v>1902</v>
      </c>
      <c r="BB273" s="185"/>
      <c r="BC273" s="185"/>
      <c r="BD273" s="312" t="e">
        <f t="shared" si="4"/>
        <v>#VALUE!</v>
      </c>
      <c r="BE273" s="117" t="e">
        <f>+Tabla2[[#This Row],[VALOR RECURSOS FDL]]+Tabla2[[#This Row],[ADICION]]+Tabla2[[#This Row],[ADICION Nº 2  O -SALDO SIN EJECUTAR]]</f>
        <v>#VALUE!</v>
      </c>
      <c r="BF273" s="185" t="e">
        <v>#VALUE!</v>
      </c>
      <c r="BG273" s="185" t="s">
        <v>1902</v>
      </c>
      <c r="BH273" s="185" t="s">
        <v>1902</v>
      </c>
      <c r="BI273" s="213" t="s">
        <v>1904</v>
      </c>
      <c r="BJ273" s="185" t="s">
        <v>1902</v>
      </c>
      <c r="BK273" s="185" t="s">
        <v>1902</v>
      </c>
      <c r="BL273" s="215"/>
      <c r="BM273" s="187"/>
      <c r="BN273" s="217"/>
    </row>
    <row r="274" spans="1:66" s="189" customFormat="1" hidden="1">
      <c r="A274" s="47">
        <v>2020</v>
      </c>
      <c r="B274" s="96">
        <v>47</v>
      </c>
      <c r="C274" s="86" t="s">
        <v>566</v>
      </c>
      <c r="D274" s="108" t="s">
        <v>645</v>
      </c>
      <c r="E274" s="284" t="s">
        <v>519</v>
      </c>
      <c r="F274" s="19" t="s">
        <v>1905</v>
      </c>
      <c r="G274" s="86" t="s">
        <v>1906</v>
      </c>
      <c r="H274" s="85">
        <v>9005217807</v>
      </c>
      <c r="I274" s="116"/>
      <c r="J274" s="185" t="s">
        <v>1577</v>
      </c>
      <c r="K274" s="19" t="s">
        <v>1907</v>
      </c>
      <c r="L274" s="86">
        <v>2217556</v>
      </c>
      <c r="M274" s="18" t="s">
        <v>1908</v>
      </c>
      <c r="N274" s="86"/>
      <c r="O274" s="186"/>
      <c r="P274" s="187"/>
      <c r="Q274" s="186"/>
      <c r="R274" s="186"/>
      <c r="S274" s="186"/>
      <c r="T274" s="18" t="s">
        <v>1909</v>
      </c>
      <c r="U274" s="130"/>
      <c r="V274" s="130"/>
      <c r="W274" s="130"/>
      <c r="X274" s="185"/>
      <c r="Y274" s="19" t="s">
        <v>1910</v>
      </c>
      <c r="Z274" s="96" t="s">
        <v>668</v>
      </c>
      <c r="AA274" s="96">
        <v>120</v>
      </c>
      <c r="AB274" s="138">
        <v>43908</v>
      </c>
      <c r="AC274" s="146">
        <v>44162</v>
      </c>
      <c r="AD274" s="96" t="s">
        <v>1577</v>
      </c>
      <c r="AE274" s="86" t="s">
        <v>1577</v>
      </c>
      <c r="AF274" s="96" t="s">
        <v>1577</v>
      </c>
      <c r="AG274" s="96" t="s">
        <v>1577</v>
      </c>
      <c r="AH274" s="146">
        <v>44253</v>
      </c>
      <c r="AI274" s="130"/>
      <c r="AJ274" s="119"/>
      <c r="AK274" s="119"/>
      <c r="AL274" s="130"/>
      <c r="AM274" s="96">
        <v>446</v>
      </c>
      <c r="AN274" s="157" t="s">
        <v>1911</v>
      </c>
      <c r="AO274" s="138">
        <v>43896</v>
      </c>
      <c r="AP274" s="119">
        <v>498</v>
      </c>
      <c r="AQ274" s="158">
        <v>10334075</v>
      </c>
      <c r="AR274" s="141">
        <v>43935</v>
      </c>
      <c r="AS274" s="20" t="s">
        <v>870</v>
      </c>
      <c r="AT274" s="96" t="s">
        <v>84</v>
      </c>
      <c r="AU274" s="86" t="s">
        <v>1309</v>
      </c>
      <c r="AV274" s="266">
        <v>10334075</v>
      </c>
      <c r="AW274" s="155"/>
      <c r="AX274" s="155"/>
      <c r="AY274" s="185"/>
      <c r="AZ274" s="185"/>
      <c r="BA274" s="155"/>
      <c r="BB274" s="185"/>
      <c r="BC274" s="185"/>
      <c r="BD274" s="312">
        <f t="shared" si="4"/>
        <v>0</v>
      </c>
      <c r="BE274" s="117">
        <f>+Tabla2[[#This Row],[VALOR RECURSOS FDL]]+Tabla2[[#This Row],[ADICION]]+Tabla2[[#This Row],[ADICION Nº 2  O -SALDO SIN EJECUTAR]]</f>
        <v>10334075</v>
      </c>
      <c r="BF274" s="185">
        <v>86117.291666666672</v>
      </c>
      <c r="BG274" s="185" t="s">
        <v>1912</v>
      </c>
      <c r="BH274" s="220">
        <v>44264</v>
      </c>
      <c r="BI274" s="213" t="s">
        <v>1913</v>
      </c>
      <c r="BJ274" s="185" t="s">
        <v>1648</v>
      </c>
      <c r="BK274" s="185" t="s">
        <v>1715</v>
      </c>
      <c r="BL274" s="215"/>
      <c r="BM274" s="187"/>
      <c r="BN274" s="217"/>
    </row>
    <row r="275" spans="1:66" s="189" customFormat="1" hidden="1">
      <c r="A275" s="47">
        <v>2020</v>
      </c>
      <c r="B275" s="96">
        <v>48</v>
      </c>
      <c r="C275" s="19" t="s">
        <v>606</v>
      </c>
      <c r="D275" s="101" t="s">
        <v>607</v>
      </c>
      <c r="E275" s="281" t="s">
        <v>76</v>
      </c>
      <c r="F275" s="19" t="s">
        <v>608</v>
      </c>
      <c r="G275" s="86" t="s">
        <v>1914</v>
      </c>
      <c r="H275" s="85">
        <v>52472048</v>
      </c>
      <c r="I275" s="116">
        <v>7</v>
      </c>
      <c r="J275" s="185" t="s">
        <v>1599</v>
      </c>
      <c r="K275" s="19" t="s">
        <v>1039</v>
      </c>
      <c r="L275" s="86">
        <v>3016592390</v>
      </c>
      <c r="M275" s="18" t="s">
        <v>611</v>
      </c>
      <c r="N275" s="86" t="s">
        <v>609</v>
      </c>
      <c r="O275" s="186"/>
      <c r="P275" s="187"/>
      <c r="Q275" s="186"/>
      <c r="R275" s="186"/>
      <c r="S275" s="186"/>
      <c r="T275" s="18" t="s">
        <v>1915</v>
      </c>
      <c r="U275" s="130"/>
      <c r="V275" s="130"/>
      <c r="W275" s="130"/>
      <c r="X275" s="185"/>
      <c r="Y275" s="130" t="s">
        <v>1916</v>
      </c>
      <c r="Z275" s="96" t="s">
        <v>668</v>
      </c>
      <c r="AA275" s="96">
        <v>120</v>
      </c>
      <c r="AB275" s="138">
        <v>43920</v>
      </c>
      <c r="AC275" s="138">
        <v>43923</v>
      </c>
      <c r="AD275" s="96" t="s">
        <v>1577</v>
      </c>
      <c r="AE275" s="86" t="s">
        <v>1577</v>
      </c>
      <c r="AF275" s="96" t="s">
        <v>1577</v>
      </c>
      <c r="AG275" s="96" t="s">
        <v>1577</v>
      </c>
      <c r="AH275" s="130">
        <v>44044</v>
      </c>
      <c r="AI275" s="144">
        <v>44008</v>
      </c>
      <c r="AJ275" s="96"/>
      <c r="AK275" s="96"/>
      <c r="AL275" s="144"/>
      <c r="AM275" s="96">
        <v>469</v>
      </c>
      <c r="AN275" s="157">
        <v>21067272</v>
      </c>
      <c r="AO275" s="138">
        <v>43909</v>
      </c>
      <c r="AP275" s="96">
        <v>484</v>
      </c>
      <c r="AQ275" s="157" t="s">
        <v>1917</v>
      </c>
      <c r="AR275" s="138">
        <v>43920</v>
      </c>
      <c r="AS275" s="20" t="s">
        <v>870</v>
      </c>
      <c r="AT275" s="96" t="s">
        <v>84</v>
      </c>
      <c r="AU275" s="86" t="s">
        <v>1309</v>
      </c>
      <c r="AV275" s="267">
        <v>21067272</v>
      </c>
      <c r="AW275" s="155"/>
      <c r="AX275" s="155"/>
      <c r="AY275" s="185"/>
      <c r="AZ275" s="185"/>
      <c r="BA275" s="155"/>
      <c r="BB275" s="185"/>
      <c r="BC275" s="185"/>
      <c r="BD275" s="312">
        <f t="shared" si="4"/>
        <v>0</v>
      </c>
      <c r="BE275" s="117">
        <f>+Tabla2[[#This Row],[VALOR RECURSOS FDL]]+Tabla2[[#This Row],[ADICION]]+Tabla2[[#This Row],[ADICION Nº 2  O -SALDO SIN EJECUTAR]]</f>
        <v>21067272</v>
      </c>
      <c r="BF275" s="185">
        <v>5266818</v>
      </c>
      <c r="BG275" s="185" t="s">
        <v>1798</v>
      </c>
      <c r="BH275" s="220">
        <v>43985</v>
      </c>
      <c r="BI275" s="213" t="s">
        <v>1918</v>
      </c>
      <c r="BJ275" s="185" t="s">
        <v>1607</v>
      </c>
      <c r="BK275" s="220">
        <v>44064</v>
      </c>
      <c r="BL275" s="215" t="s">
        <v>1042</v>
      </c>
      <c r="BM275" s="187"/>
      <c r="BN275" s="217"/>
    </row>
    <row r="276" spans="1:66" s="189" customFormat="1" hidden="1">
      <c r="A276" s="47">
        <v>2020</v>
      </c>
      <c r="B276" s="96">
        <v>49</v>
      </c>
      <c r="C276" s="19" t="s">
        <v>636</v>
      </c>
      <c r="D276" s="101" t="s">
        <v>1317</v>
      </c>
      <c r="E276" s="284" t="s">
        <v>519</v>
      </c>
      <c r="F276" s="19" t="s">
        <v>1919</v>
      </c>
      <c r="G276" s="86" t="s">
        <v>1920</v>
      </c>
      <c r="H276" s="85" t="s">
        <v>1921</v>
      </c>
      <c r="I276" s="116"/>
      <c r="J276" s="185" t="s">
        <v>1577</v>
      </c>
      <c r="K276" s="19" t="s">
        <v>1922</v>
      </c>
      <c r="L276" s="86">
        <v>3024568914</v>
      </c>
      <c r="M276" s="18" t="s">
        <v>1923</v>
      </c>
      <c r="N276" s="86" t="s">
        <v>1924</v>
      </c>
      <c r="O276" s="186"/>
      <c r="P276" s="187"/>
      <c r="Q276" s="186"/>
      <c r="R276" s="186"/>
      <c r="S276" s="186"/>
      <c r="T276" s="18" t="s">
        <v>1925</v>
      </c>
      <c r="U276" s="130"/>
      <c r="V276" s="130"/>
      <c r="W276" s="130"/>
      <c r="X276" s="185"/>
      <c r="Y276" s="18" t="s">
        <v>1925</v>
      </c>
      <c r="Z276" s="96" t="s">
        <v>668</v>
      </c>
      <c r="AA276" s="96" t="s">
        <v>81</v>
      </c>
      <c r="AB276" s="138">
        <v>43915</v>
      </c>
      <c r="AC276" s="138">
        <v>43927</v>
      </c>
      <c r="AD276" s="96" t="s">
        <v>1577</v>
      </c>
      <c r="AE276" s="86" t="s">
        <v>1577</v>
      </c>
      <c r="AF276" s="96" t="s">
        <v>1577</v>
      </c>
      <c r="AG276" s="96" t="s">
        <v>1577</v>
      </c>
      <c r="AH276" s="147">
        <v>44260</v>
      </c>
      <c r="AI276" s="130"/>
      <c r="AJ276" s="97"/>
      <c r="AK276" s="97"/>
      <c r="AL276" s="130"/>
      <c r="AM276" s="97">
        <v>453</v>
      </c>
      <c r="AN276" s="158"/>
      <c r="AO276" s="141"/>
      <c r="AP276" s="97">
        <v>459</v>
      </c>
      <c r="AQ276" s="159">
        <v>194908450.91999999</v>
      </c>
      <c r="AR276" s="149">
        <v>43915</v>
      </c>
      <c r="AS276" s="20" t="s">
        <v>1364</v>
      </c>
      <c r="AT276" s="96" t="s">
        <v>526</v>
      </c>
      <c r="AU276" s="86" t="s">
        <v>1365</v>
      </c>
      <c r="AV276" s="266">
        <v>194908450.91999999</v>
      </c>
      <c r="AW276" s="155"/>
      <c r="AX276" s="155"/>
      <c r="AY276" s="185"/>
      <c r="AZ276" s="185"/>
      <c r="BA276" s="155"/>
      <c r="BB276" s="185"/>
      <c r="BC276" s="185"/>
      <c r="BD276" s="312">
        <f t="shared" si="4"/>
        <v>0</v>
      </c>
      <c r="BE276" s="117">
        <f>+Tabla2[[#This Row],[VALOR RECURSOS FDL]]+Tabla2[[#This Row],[ADICION]]+Tabla2[[#This Row],[ADICION Nº 2  O -SALDO SIN EJECUTAR]]</f>
        <v>194908450.91999999</v>
      </c>
      <c r="BF276" s="185" t="e">
        <v>#VALUE!</v>
      </c>
      <c r="BG276" s="185" t="s">
        <v>1581</v>
      </c>
      <c r="BH276" s="220">
        <v>44039</v>
      </c>
      <c r="BI276" s="213" t="s">
        <v>1926</v>
      </c>
      <c r="BJ276" s="185"/>
      <c r="BK276" s="185"/>
      <c r="BL276" s="215"/>
      <c r="BM276" s="187"/>
      <c r="BN276" s="217"/>
    </row>
    <row r="277" spans="1:66" s="189" customFormat="1" hidden="1">
      <c r="A277" s="47">
        <v>2020</v>
      </c>
      <c r="B277" s="96">
        <v>50</v>
      </c>
      <c r="C277" s="19" t="s">
        <v>606</v>
      </c>
      <c r="D277" s="101" t="s">
        <v>607</v>
      </c>
      <c r="E277" s="281" t="s">
        <v>76</v>
      </c>
      <c r="F277" s="19" t="s">
        <v>1927</v>
      </c>
      <c r="G277" s="86" t="s">
        <v>1928</v>
      </c>
      <c r="H277" s="85">
        <v>1090435721</v>
      </c>
      <c r="I277" s="116">
        <v>8</v>
      </c>
      <c r="J277" s="185" t="s">
        <v>1617</v>
      </c>
      <c r="K277" s="19" t="s">
        <v>1929</v>
      </c>
      <c r="L277" s="86">
        <v>3103270318</v>
      </c>
      <c r="M277" s="18" t="s">
        <v>1930</v>
      </c>
      <c r="N277" s="109" t="s">
        <v>1928</v>
      </c>
      <c r="O277" s="186"/>
      <c r="P277" s="187"/>
      <c r="Q277" s="186"/>
      <c r="R277" s="186"/>
      <c r="S277" s="186"/>
      <c r="T277" s="18" t="s">
        <v>1931</v>
      </c>
      <c r="U277" s="130"/>
      <c r="V277" s="130"/>
      <c r="W277" s="130"/>
      <c r="X277" s="185"/>
      <c r="Y277" s="130" t="s">
        <v>1932</v>
      </c>
      <c r="Z277" s="96" t="s">
        <v>668</v>
      </c>
      <c r="AA277" s="96">
        <v>120</v>
      </c>
      <c r="AB277" s="138">
        <v>43921</v>
      </c>
      <c r="AC277" s="138">
        <v>43921</v>
      </c>
      <c r="AD277" s="96" t="s">
        <v>1577</v>
      </c>
      <c r="AE277" s="86" t="s">
        <v>1577</v>
      </c>
      <c r="AF277" s="96" t="s">
        <v>1577</v>
      </c>
      <c r="AG277" s="96" t="s">
        <v>1577</v>
      </c>
      <c r="AH277" s="130">
        <v>44042</v>
      </c>
      <c r="AI277" s="144"/>
      <c r="AJ277" s="96"/>
      <c r="AK277" s="96"/>
      <c r="AL277" s="144"/>
      <c r="AM277" s="96">
        <v>486</v>
      </c>
      <c r="AN277" s="157">
        <v>17907180</v>
      </c>
      <c r="AO277" s="138">
        <v>43920</v>
      </c>
      <c r="AP277" s="96">
        <v>485</v>
      </c>
      <c r="AQ277" s="157" t="s">
        <v>1933</v>
      </c>
      <c r="AR277" s="138">
        <v>43921</v>
      </c>
      <c r="AS277" s="180" t="s">
        <v>935</v>
      </c>
      <c r="AT277" s="178" t="s">
        <v>84</v>
      </c>
      <c r="AU277" s="86" t="s">
        <v>456</v>
      </c>
      <c r="AV277" s="267">
        <v>17907180</v>
      </c>
      <c r="AW277" s="155"/>
      <c r="AX277" s="155"/>
      <c r="AY277" s="185"/>
      <c r="AZ277" s="185"/>
      <c r="BA277" s="155"/>
      <c r="BB277" s="185"/>
      <c r="BC277" s="185"/>
      <c r="BD277" s="312">
        <f t="shared" si="4"/>
        <v>0</v>
      </c>
      <c r="BE277" s="117">
        <f>+Tabla2[[#This Row],[VALOR RECURSOS FDL]]+Tabla2[[#This Row],[ADICION]]+Tabla2[[#This Row],[ADICION Nº 2  O -SALDO SIN EJECUTAR]]</f>
        <v>17907180</v>
      </c>
      <c r="BF277" s="185">
        <v>4476795</v>
      </c>
      <c r="BG277" s="185" t="s">
        <v>1595</v>
      </c>
      <c r="BH277" s="220">
        <v>43986</v>
      </c>
      <c r="BI277" s="213" t="s">
        <v>1934</v>
      </c>
      <c r="BJ277" s="185" t="s">
        <v>1607</v>
      </c>
      <c r="BK277" s="185" t="s">
        <v>1881</v>
      </c>
      <c r="BL277" s="215" t="s">
        <v>1010</v>
      </c>
      <c r="BM277" s="187"/>
      <c r="BN277" s="217"/>
    </row>
    <row r="278" spans="1:66" s="189" customFormat="1" hidden="1">
      <c r="A278" s="47">
        <v>2020</v>
      </c>
      <c r="B278" s="96">
        <v>51</v>
      </c>
      <c r="C278" s="19" t="s">
        <v>606</v>
      </c>
      <c r="D278" s="101" t="s">
        <v>607</v>
      </c>
      <c r="E278" s="284" t="s">
        <v>519</v>
      </c>
      <c r="F278" s="19" t="s">
        <v>1935</v>
      </c>
      <c r="G278" s="86" t="s">
        <v>1936</v>
      </c>
      <c r="H278" s="85" t="s">
        <v>1937</v>
      </c>
      <c r="I278" s="116"/>
      <c r="J278" s="185" t="s">
        <v>1577</v>
      </c>
      <c r="K278" s="19" t="s">
        <v>1938</v>
      </c>
      <c r="L278" s="86">
        <v>7460909</v>
      </c>
      <c r="M278" s="18" t="s">
        <v>1939</v>
      </c>
      <c r="N278" s="86"/>
      <c r="O278" s="186"/>
      <c r="P278" s="187"/>
      <c r="Q278" s="186"/>
      <c r="R278" s="186"/>
      <c r="S278" s="186"/>
      <c r="T278" s="18" t="s">
        <v>1940</v>
      </c>
      <c r="U278" s="130"/>
      <c r="V278" s="130"/>
      <c r="W278" s="130"/>
      <c r="X278" s="185"/>
      <c r="Y278" s="130" t="s">
        <v>1941</v>
      </c>
      <c r="Z278" s="96" t="s">
        <v>1903</v>
      </c>
      <c r="AA278" s="96" t="s">
        <v>1903</v>
      </c>
      <c r="AB278" s="138">
        <v>43922</v>
      </c>
      <c r="AC278" s="146">
        <v>43927</v>
      </c>
      <c r="AD278" s="96" t="s">
        <v>1577</v>
      </c>
      <c r="AE278" s="86" t="s">
        <v>1577</v>
      </c>
      <c r="AF278" s="96" t="s">
        <v>1577</v>
      </c>
      <c r="AG278" s="96" t="s">
        <v>1577</v>
      </c>
      <c r="AH278" s="148">
        <v>43956</v>
      </c>
      <c r="AI278" s="130"/>
      <c r="AJ278" s="96"/>
      <c r="AK278" s="96"/>
      <c r="AL278" s="130"/>
      <c r="AM278" s="96">
        <v>478</v>
      </c>
      <c r="AN278" s="157">
        <v>190240000</v>
      </c>
      <c r="AO278" s="138">
        <v>43917</v>
      </c>
      <c r="AP278" s="96">
        <v>486</v>
      </c>
      <c r="AQ278" s="157" t="s">
        <v>1942</v>
      </c>
      <c r="AR278" s="138">
        <v>43923</v>
      </c>
      <c r="AS278" s="180" t="s">
        <v>1159</v>
      </c>
      <c r="AT278" s="178" t="s">
        <v>84</v>
      </c>
      <c r="AU278" s="182" t="s">
        <v>1160</v>
      </c>
      <c r="AV278" s="267">
        <v>190240000</v>
      </c>
      <c r="AW278" s="155"/>
      <c r="AX278" s="155"/>
      <c r="AY278" s="185"/>
      <c r="AZ278" s="185"/>
      <c r="BA278" s="155"/>
      <c r="BB278" s="185"/>
      <c r="BC278" s="185"/>
      <c r="BD278" s="312">
        <f t="shared" si="4"/>
        <v>0</v>
      </c>
      <c r="BE278" s="117">
        <f>+Tabla2[[#This Row],[VALOR RECURSOS FDL]]+Tabla2[[#This Row],[ADICION]]+Tabla2[[#This Row],[ADICION Nº 2  O -SALDO SIN EJECUTAR]]</f>
        <v>190240000</v>
      </c>
      <c r="BF278" s="185" t="e">
        <v>#VALUE!</v>
      </c>
      <c r="BG278" s="185" t="s">
        <v>1621</v>
      </c>
      <c r="BH278" s="220">
        <v>44256</v>
      </c>
      <c r="BI278" s="213" t="s">
        <v>1943</v>
      </c>
      <c r="BJ278" s="185" t="s">
        <v>1648</v>
      </c>
      <c r="BK278" s="185" t="s">
        <v>1715</v>
      </c>
      <c r="BL278" s="215"/>
      <c r="BM278" s="187"/>
      <c r="BN278" s="217"/>
    </row>
    <row r="279" spans="1:66" s="189" customFormat="1" hidden="1">
      <c r="A279" s="47">
        <v>2020</v>
      </c>
      <c r="B279" s="96">
        <v>52</v>
      </c>
      <c r="C279" s="19" t="s">
        <v>606</v>
      </c>
      <c r="D279" s="101" t="s">
        <v>607</v>
      </c>
      <c r="E279" s="281" t="s">
        <v>76</v>
      </c>
      <c r="F279" s="19" t="s">
        <v>1944</v>
      </c>
      <c r="G279" s="86" t="s">
        <v>1945</v>
      </c>
      <c r="H279" s="85">
        <v>52520044</v>
      </c>
      <c r="I279" s="116">
        <v>4</v>
      </c>
      <c r="J279" s="185" t="s">
        <v>1599</v>
      </c>
      <c r="K279" s="19" t="s">
        <v>1946</v>
      </c>
      <c r="L279" s="86">
        <v>3118031531</v>
      </c>
      <c r="M279" s="18" t="s">
        <v>1947</v>
      </c>
      <c r="N279" s="109" t="s">
        <v>1945</v>
      </c>
      <c r="O279" s="186"/>
      <c r="P279" s="187"/>
      <c r="Q279" s="186"/>
      <c r="R279" s="186"/>
      <c r="S279" s="186"/>
      <c r="T279" s="18" t="s">
        <v>1948</v>
      </c>
      <c r="U279" s="130"/>
      <c r="V279" s="130"/>
      <c r="W279" s="130"/>
      <c r="X279" s="185"/>
      <c r="Y279" s="130" t="s">
        <v>1949</v>
      </c>
      <c r="Z279" s="96" t="s">
        <v>668</v>
      </c>
      <c r="AA279" s="96">
        <v>120</v>
      </c>
      <c r="AB279" s="138">
        <v>43923</v>
      </c>
      <c r="AC279" s="138">
        <v>43924</v>
      </c>
      <c r="AD279" s="96" t="s">
        <v>1577</v>
      </c>
      <c r="AE279" s="86" t="s">
        <v>1577</v>
      </c>
      <c r="AF279" s="96" t="s">
        <v>1577</v>
      </c>
      <c r="AG279" s="96" t="s">
        <v>1577</v>
      </c>
      <c r="AH279" s="130">
        <v>44045</v>
      </c>
      <c r="AI279" s="144"/>
      <c r="AJ279" s="96"/>
      <c r="AK279" s="96"/>
      <c r="AL279" s="144"/>
      <c r="AM279" s="96">
        <v>470</v>
      </c>
      <c r="AN279" s="157">
        <v>16000000</v>
      </c>
      <c r="AO279" s="138">
        <v>43909</v>
      </c>
      <c r="AP279" s="96">
        <v>487</v>
      </c>
      <c r="AQ279" s="157" t="s">
        <v>1950</v>
      </c>
      <c r="AR279" s="138">
        <v>43924</v>
      </c>
      <c r="AS279" s="20" t="s">
        <v>870</v>
      </c>
      <c r="AT279" s="96" t="s">
        <v>84</v>
      </c>
      <c r="AU279" s="86" t="s">
        <v>1309</v>
      </c>
      <c r="AV279" s="267">
        <v>16000000</v>
      </c>
      <c r="AW279" s="155"/>
      <c r="AX279" s="155"/>
      <c r="AY279" s="185"/>
      <c r="AZ279" s="185"/>
      <c r="BA279" s="155"/>
      <c r="BB279" s="185"/>
      <c r="BC279" s="185"/>
      <c r="BD279" s="312">
        <f t="shared" si="4"/>
        <v>0</v>
      </c>
      <c r="BE279" s="117">
        <f>+Tabla2[[#This Row],[VALOR RECURSOS FDL]]+Tabla2[[#This Row],[ADICION]]+Tabla2[[#This Row],[ADICION Nº 2  O -SALDO SIN EJECUTAR]]</f>
        <v>16000000</v>
      </c>
      <c r="BF279" s="185">
        <v>4000000.0000000005</v>
      </c>
      <c r="BG279" s="185" t="s">
        <v>1798</v>
      </c>
      <c r="BH279" s="220">
        <v>43985</v>
      </c>
      <c r="BI279" s="213" t="s">
        <v>1951</v>
      </c>
      <c r="BJ279" s="185" t="s">
        <v>1607</v>
      </c>
      <c r="BK279" s="185" t="s">
        <v>1715</v>
      </c>
      <c r="BL279" s="215" t="s">
        <v>1952</v>
      </c>
      <c r="BM279" s="187"/>
      <c r="BN279" s="217" t="s">
        <v>978</v>
      </c>
    </row>
    <row r="280" spans="1:66" s="189" customFormat="1" hidden="1">
      <c r="A280" s="47">
        <v>2020</v>
      </c>
      <c r="B280" s="96">
        <v>53</v>
      </c>
      <c r="C280" s="19" t="s">
        <v>606</v>
      </c>
      <c r="D280" s="101" t="s">
        <v>607</v>
      </c>
      <c r="E280" s="284" t="s">
        <v>76</v>
      </c>
      <c r="F280" s="19" t="s">
        <v>1953</v>
      </c>
      <c r="G280" s="86" t="s">
        <v>198</v>
      </c>
      <c r="H280" s="85">
        <v>1026557848</v>
      </c>
      <c r="I280" s="116">
        <v>5</v>
      </c>
      <c r="J280" s="185" t="s">
        <v>1599</v>
      </c>
      <c r="K280" s="19" t="s">
        <v>1954</v>
      </c>
      <c r="L280" s="86">
        <v>3175541363</v>
      </c>
      <c r="M280" s="18" t="s">
        <v>981</v>
      </c>
      <c r="N280" s="109" t="s">
        <v>198</v>
      </c>
      <c r="O280" s="186"/>
      <c r="P280" s="187"/>
      <c r="Q280" s="186"/>
      <c r="R280" s="186"/>
      <c r="S280" s="186"/>
      <c r="T280" s="18" t="s">
        <v>1955</v>
      </c>
      <c r="U280" s="130"/>
      <c r="V280" s="130"/>
      <c r="W280" s="130"/>
      <c r="X280" s="185"/>
      <c r="Y280" s="130" t="s">
        <v>1956</v>
      </c>
      <c r="Z280" s="96" t="s">
        <v>668</v>
      </c>
      <c r="AA280" s="96">
        <v>120</v>
      </c>
      <c r="AB280" s="138">
        <v>43924</v>
      </c>
      <c r="AC280" s="138">
        <v>43929</v>
      </c>
      <c r="AD280" s="96" t="s">
        <v>1577</v>
      </c>
      <c r="AE280" s="86" t="s">
        <v>1577</v>
      </c>
      <c r="AF280" s="96" t="s">
        <v>1577</v>
      </c>
      <c r="AG280" s="96" t="s">
        <v>1577</v>
      </c>
      <c r="AH280" s="130">
        <v>44050</v>
      </c>
      <c r="AI280" s="130"/>
      <c r="AJ280" s="96"/>
      <c r="AK280" s="96"/>
      <c r="AL280" s="130"/>
      <c r="AM280" s="96">
        <v>479</v>
      </c>
      <c r="AN280" s="157">
        <v>19200000</v>
      </c>
      <c r="AO280" s="138">
        <v>43920</v>
      </c>
      <c r="AP280" s="96">
        <v>492</v>
      </c>
      <c r="AQ280" s="160">
        <v>17907180</v>
      </c>
      <c r="AR280" s="138" t="s">
        <v>1957</v>
      </c>
      <c r="AS280" s="180" t="s">
        <v>870</v>
      </c>
      <c r="AT280" s="178" t="s">
        <v>84</v>
      </c>
      <c r="AU280" s="182" t="s">
        <v>1309</v>
      </c>
      <c r="AV280" s="267">
        <v>17907180</v>
      </c>
      <c r="AW280" s="155"/>
      <c r="AX280" s="155"/>
      <c r="AY280" s="185"/>
      <c r="AZ280" s="185"/>
      <c r="BA280" s="155"/>
      <c r="BB280" s="185"/>
      <c r="BC280" s="185"/>
      <c r="BD280" s="312">
        <f t="shared" si="4"/>
        <v>0</v>
      </c>
      <c r="BE280" s="117">
        <f>+Tabla2[[#This Row],[VALOR RECURSOS FDL]]+Tabla2[[#This Row],[ADICION]]+Tabla2[[#This Row],[ADICION Nº 2  O -SALDO SIN EJECUTAR]]</f>
        <v>17907180</v>
      </c>
      <c r="BF280" s="185">
        <v>4476795</v>
      </c>
      <c r="BG280" s="185" t="s">
        <v>1798</v>
      </c>
      <c r="BH280" s="220">
        <v>44021</v>
      </c>
      <c r="BI280" s="213" t="s">
        <v>1958</v>
      </c>
      <c r="BJ280" s="185" t="s">
        <v>1607</v>
      </c>
      <c r="BK280" s="185" t="s">
        <v>1715</v>
      </c>
      <c r="BL280" s="215" t="s">
        <v>984</v>
      </c>
      <c r="BM280" s="187"/>
      <c r="BN280" s="217" t="s">
        <v>1959</v>
      </c>
    </row>
    <row r="281" spans="1:66" s="189" customFormat="1" hidden="1">
      <c r="A281" s="47">
        <v>2020</v>
      </c>
      <c r="B281" s="96">
        <v>54</v>
      </c>
      <c r="C281" s="96" t="s">
        <v>1904</v>
      </c>
      <c r="D281" s="96" t="s">
        <v>1904</v>
      </c>
      <c r="E281" s="281" t="s">
        <v>1902</v>
      </c>
      <c r="F281" s="19" t="s">
        <v>1904</v>
      </c>
      <c r="G281" s="86" t="s">
        <v>1904</v>
      </c>
      <c r="H281" s="85" t="s">
        <v>1902</v>
      </c>
      <c r="I281" s="116" t="s">
        <v>1902</v>
      </c>
      <c r="J281" s="185" t="s">
        <v>1902</v>
      </c>
      <c r="K281" s="19" t="s">
        <v>1902</v>
      </c>
      <c r="L281" s="86" t="s">
        <v>1902</v>
      </c>
      <c r="M281" s="18" t="s">
        <v>1902</v>
      </c>
      <c r="N281" s="86"/>
      <c r="O281" s="186"/>
      <c r="P281" s="187"/>
      <c r="Q281" s="186"/>
      <c r="R281" s="186"/>
      <c r="S281" s="186"/>
      <c r="T281" s="96" t="s">
        <v>1904</v>
      </c>
      <c r="U281" s="96"/>
      <c r="V281" s="96" t="s">
        <v>1904</v>
      </c>
      <c r="W281" s="96" t="s">
        <v>1904</v>
      </c>
      <c r="X281" s="185"/>
      <c r="Y281" s="96" t="s">
        <v>1904</v>
      </c>
      <c r="Z281" s="96" t="s">
        <v>668</v>
      </c>
      <c r="AA281" s="96" t="s">
        <v>1904</v>
      </c>
      <c r="AB281" s="96" t="s">
        <v>1904</v>
      </c>
      <c r="AC281" s="96" t="s">
        <v>1904</v>
      </c>
      <c r="AD281" s="96" t="s">
        <v>1904</v>
      </c>
      <c r="AE281" s="96" t="s">
        <v>1904</v>
      </c>
      <c r="AF281" s="96" t="s">
        <v>1904</v>
      </c>
      <c r="AG281" s="96" t="s">
        <v>1902</v>
      </c>
      <c r="AH281" s="96" t="s">
        <v>1904</v>
      </c>
      <c r="AI281" s="144"/>
      <c r="AJ281" s="96"/>
      <c r="AK281" s="96"/>
      <c r="AL281" s="144"/>
      <c r="AM281" s="96" t="s">
        <v>1904</v>
      </c>
      <c r="AN281" s="96" t="s">
        <v>1904</v>
      </c>
      <c r="AO281" s="96" t="s">
        <v>1904</v>
      </c>
      <c r="AP281" s="96" t="s">
        <v>1904</v>
      </c>
      <c r="AQ281" s="96" t="s">
        <v>1904</v>
      </c>
      <c r="AR281" s="96" t="s">
        <v>1904</v>
      </c>
      <c r="AS281" s="20" t="s">
        <v>1904</v>
      </c>
      <c r="AT281" s="96" t="s">
        <v>1904</v>
      </c>
      <c r="AU281" s="96" t="s">
        <v>1904</v>
      </c>
      <c r="AV281" s="269" t="s">
        <v>1904</v>
      </c>
      <c r="AW281" s="100" t="s">
        <v>1904</v>
      </c>
      <c r="AX281" s="100" t="s">
        <v>1904</v>
      </c>
      <c r="AY281" s="185"/>
      <c r="AZ281" s="185"/>
      <c r="BA281" s="100" t="s">
        <v>1904</v>
      </c>
      <c r="BB281" s="185"/>
      <c r="BC281" s="185"/>
      <c r="BD281" s="312" t="e">
        <f t="shared" si="4"/>
        <v>#VALUE!</v>
      </c>
      <c r="BE281" s="117" t="e">
        <f>+Tabla2[[#This Row],[VALOR RECURSOS FDL]]+Tabla2[[#This Row],[ADICION]]+Tabla2[[#This Row],[ADICION Nº 2  O -SALDO SIN EJECUTAR]]</f>
        <v>#VALUE!</v>
      </c>
      <c r="BF281" s="185" t="e">
        <v>#VALUE!</v>
      </c>
      <c r="BG281" s="185" t="s">
        <v>1902</v>
      </c>
      <c r="BH281" s="185" t="s">
        <v>1902</v>
      </c>
      <c r="BI281" s="213" t="s">
        <v>1904</v>
      </c>
      <c r="BJ281" s="185" t="s">
        <v>1902</v>
      </c>
      <c r="BK281" s="185" t="s">
        <v>1902</v>
      </c>
      <c r="BL281" s="215"/>
      <c r="BM281" s="187"/>
      <c r="BN281" s="217"/>
    </row>
    <row r="282" spans="1:66" s="189" customFormat="1" hidden="1">
      <c r="A282" s="47">
        <v>2020</v>
      </c>
      <c r="B282" s="96">
        <v>55</v>
      </c>
      <c r="C282" s="19" t="s">
        <v>606</v>
      </c>
      <c r="D282" s="101" t="s">
        <v>607</v>
      </c>
      <c r="E282" s="284" t="s">
        <v>76</v>
      </c>
      <c r="F282" s="19" t="s">
        <v>1927</v>
      </c>
      <c r="G282" s="86" t="s">
        <v>1960</v>
      </c>
      <c r="H282" s="85">
        <v>80071944</v>
      </c>
      <c r="I282" s="116">
        <v>2</v>
      </c>
      <c r="J282" s="185" t="s">
        <v>1617</v>
      </c>
      <c r="K282" s="19" t="s">
        <v>1961</v>
      </c>
      <c r="L282" s="86">
        <v>3133476986</v>
      </c>
      <c r="M282" s="18" t="s">
        <v>1962</v>
      </c>
      <c r="N282" s="109" t="s">
        <v>1960</v>
      </c>
      <c r="O282" s="186"/>
      <c r="P282" s="187"/>
      <c r="Q282" s="186"/>
      <c r="R282" s="186"/>
      <c r="S282" s="186"/>
      <c r="T282" s="18" t="s">
        <v>1963</v>
      </c>
      <c r="U282" s="130"/>
      <c r="V282" s="130"/>
      <c r="W282" s="130"/>
      <c r="X282" s="185"/>
      <c r="Y282" s="130" t="s">
        <v>1964</v>
      </c>
      <c r="Z282" s="96" t="s">
        <v>668</v>
      </c>
      <c r="AA282" s="96">
        <v>120</v>
      </c>
      <c r="AB282" s="138">
        <v>43927</v>
      </c>
      <c r="AC282" s="138">
        <v>43928</v>
      </c>
      <c r="AD282" s="96" t="s">
        <v>1577</v>
      </c>
      <c r="AE282" s="86" t="s">
        <v>1577</v>
      </c>
      <c r="AF282" s="96" t="s">
        <v>1577</v>
      </c>
      <c r="AG282" s="96" t="s">
        <v>1577</v>
      </c>
      <c r="AH282" s="130">
        <v>44049</v>
      </c>
      <c r="AI282" s="130"/>
      <c r="AJ282" s="96"/>
      <c r="AK282" s="96"/>
      <c r="AL282" s="130"/>
      <c r="AM282" s="96">
        <v>485</v>
      </c>
      <c r="AN282" s="157">
        <v>17907180</v>
      </c>
      <c r="AO282" s="138">
        <v>43920</v>
      </c>
      <c r="AP282" s="96">
        <v>489</v>
      </c>
      <c r="AQ282" s="157" t="s">
        <v>1933</v>
      </c>
      <c r="AR282" s="138">
        <v>43928</v>
      </c>
      <c r="AS282" s="180" t="s">
        <v>935</v>
      </c>
      <c r="AT282" s="178" t="s">
        <v>84</v>
      </c>
      <c r="AU282" s="86" t="s">
        <v>456</v>
      </c>
      <c r="AV282" s="267">
        <v>17907180</v>
      </c>
      <c r="AW282" s="155"/>
      <c r="AX282" s="155"/>
      <c r="AY282" s="185"/>
      <c r="AZ282" s="185"/>
      <c r="BA282" s="155"/>
      <c r="BB282" s="185"/>
      <c r="BC282" s="185"/>
      <c r="BD282" s="312">
        <f t="shared" si="4"/>
        <v>0</v>
      </c>
      <c r="BE282" s="117">
        <f>+Tabla2[[#This Row],[VALOR RECURSOS FDL]]+Tabla2[[#This Row],[ADICION]]+Tabla2[[#This Row],[ADICION Nº 2  O -SALDO SIN EJECUTAR]]</f>
        <v>17907180</v>
      </c>
      <c r="BF282" s="185">
        <v>4476795</v>
      </c>
      <c r="BG282" s="185" t="s">
        <v>1595</v>
      </c>
      <c r="BH282" s="220">
        <v>43986</v>
      </c>
      <c r="BI282" s="213" t="s">
        <v>1934</v>
      </c>
      <c r="BJ282" s="185" t="s">
        <v>1607</v>
      </c>
      <c r="BK282" s="185" t="s">
        <v>1715</v>
      </c>
      <c r="BL282" s="215" t="s">
        <v>1965</v>
      </c>
      <c r="BM282" s="187"/>
      <c r="BN282" s="217" t="s">
        <v>1966</v>
      </c>
    </row>
    <row r="283" spans="1:66" s="189" customFormat="1" hidden="1">
      <c r="A283" s="47">
        <v>2020</v>
      </c>
      <c r="B283" s="96">
        <v>56</v>
      </c>
      <c r="C283" s="19" t="s">
        <v>606</v>
      </c>
      <c r="D283" s="101" t="s">
        <v>607</v>
      </c>
      <c r="E283" s="281" t="s">
        <v>76</v>
      </c>
      <c r="F283" s="19" t="s">
        <v>1155</v>
      </c>
      <c r="G283" s="86" t="s">
        <v>337</v>
      </c>
      <c r="H283" s="85">
        <v>52760226</v>
      </c>
      <c r="I283" s="116">
        <v>7</v>
      </c>
      <c r="J283" s="185" t="s">
        <v>1599</v>
      </c>
      <c r="K283" s="19" t="s">
        <v>1156</v>
      </c>
      <c r="L283" s="86">
        <v>3004294694</v>
      </c>
      <c r="M283" s="18" t="s">
        <v>339</v>
      </c>
      <c r="N283" s="109" t="s">
        <v>337</v>
      </c>
      <c r="O283" s="186"/>
      <c r="P283" s="187"/>
      <c r="Q283" s="186"/>
      <c r="R283" s="186"/>
      <c r="S283" s="186"/>
      <c r="T283" s="18" t="s">
        <v>1967</v>
      </c>
      <c r="U283" s="130"/>
      <c r="V283" s="130"/>
      <c r="W283" s="130"/>
      <c r="X283" s="185"/>
      <c r="Y283" s="130" t="s">
        <v>1968</v>
      </c>
      <c r="Z283" s="96" t="s">
        <v>668</v>
      </c>
      <c r="AA283" s="96">
        <v>120</v>
      </c>
      <c r="AB283" s="138">
        <v>43928</v>
      </c>
      <c r="AC283" s="138">
        <v>43934</v>
      </c>
      <c r="AD283" s="96" t="s">
        <v>1577</v>
      </c>
      <c r="AE283" s="86" t="s">
        <v>1577</v>
      </c>
      <c r="AF283" s="96" t="s">
        <v>1577</v>
      </c>
      <c r="AG283" s="96" t="s">
        <v>1577</v>
      </c>
      <c r="AH283" s="130">
        <v>44055</v>
      </c>
      <c r="AI283" s="144"/>
      <c r="AJ283" s="96"/>
      <c r="AK283" s="96"/>
      <c r="AL283" s="144"/>
      <c r="AM283" s="96">
        <v>471</v>
      </c>
      <c r="AN283" s="157" t="s">
        <v>1933</v>
      </c>
      <c r="AO283" s="138">
        <v>43909</v>
      </c>
      <c r="AP283" s="96">
        <v>491</v>
      </c>
      <c r="AQ283" s="157" t="s">
        <v>1933</v>
      </c>
      <c r="AR283" s="138">
        <v>43929</v>
      </c>
      <c r="AS283" s="180" t="s">
        <v>1159</v>
      </c>
      <c r="AT283" s="178" t="s">
        <v>84</v>
      </c>
      <c r="AU283" s="182" t="s">
        <v>1160</v>
      </c>
      <c r="AV283" s="267">
        <v>17907180</v>
      </c>
      <c r="AW283" s="155"/>
      <c r="AX283" s="155"/>
      <c r="AY283" s="185"/>
      <c r="AZ283" s="185"/>
      <c r="BA283" s="155"/>
      <c r="BB283" s="185"/>
      <c r="BC283" s="185"/>
      <c r="BD283" s="312">
        <f t="shared" si="4"/>
        <v>0</v>
      </c>
      <c r="BE283" s="117">
        <f>+Tabla2[[#This Row],[VALOR RECURSOS FDL]]+Tabla2[[#This Row],[ADICION]]+Tabla2[[#This Row],[ADICION Nº 2  O -SALDO SIN EJECUTAR]]</f>
        <v>17907180</v>
      </c>
      <c r="BF283" s="185">
        <v>4476795</v>
      </c>
      <c r="BG283" s="185" t="s">
        <v>1798</v>
      </c>
      <c r="BH283" s="220">
        <v>44047</v>
      </c>
      <c r="BI283" s="213" t="s">
        <v>1969</v>
      </c>
      <c r="BJ283" s="185" t="s">
        <v>1607</v>
      </c>
      <c r="BK283" s="185" t="s">
        <v>1715</v>
      </c>
      <c r="BL283" s="215" t="s">
        <v>1161</v>
      </c>
      <c r="BM283" s="187"/>
      <c r="BN283" s="217" t="s">
        <v>1970</v>
      </c>
    </row>
    <row r="284" spans="1:66" s="189" customFormat="1" hidden="1">
      <c r="A284" s="47">
        <v>2020</v>
      </c>
      <c r="B284" s="96">
        <v>57</v>
      </c>
      <c r="C284" s="19" t="s">
        <v>606</v>
      </c>
      <c r="D284" s="101" t="s">
        <v>607</v>
      </c>
      <c r="E284" s="284" t="s">
        <v>76</v>
      </c>
      <c r="F284" s="19" t="s">
        <v>1971</v>
      </c>
      <c r="G284" s="86" t="s">
        <v>1972</v>
      </c>
      <c r="H284" s="85" t="s">
        <v>1973</v>
      </c>
      <c r="I284" s="116">
        <v>4</v>
      </c>
      <c r="J284" s="185" t="s">
        <v>1617</v>
      </c>
      <c r="K284" s="19" t="s">
        <v>1974</v>
      </c>
      <c r="L284" s="86">
        <v>3163480055</v>
      </c>
      <c r="M284" s="18" t="s">
        <v>1975</v>
      </c>
      <c r="N284" s="109" t="s">
        <v>1976</v>
      </c>
      <c r="O284" s="186"/>
      <c r="P284" s="187"/>
      <c r="Q284" s="186"/>
      <c r="R284" s="186"/>
      <c r="S284" s="186"/>
      <c r="T284" s="18" t="s">
        <v>1977</v>
      </c>
      <c r="U284" s="130"/>
      <c r="V284" s="130"/>
      <c r="W284" s="130"/>
      <c r="X284" s="185"/>
      <c r="Y284" s="130" t="s">
        <v>1978</v>
      </c>
      <c r="Z284" s="96" t="s">
        <v>668</v>
      </c>
      <c r="AA284" s="96">
        <v>120</v>
      </c>
      <c r="AB284" s="138">
        <v>43928</v>
      </c>
      <c r="AC284" s="242">
        <v>43934</v>
      </c>
      <c r="AD284" s="96" t="s">
        <v>1577</v>
      </c>
      <c r="AE284" s="86" t="s">
        <v>1577</v>
      </c>
      <c r="AF284" s="96" t="s">
        <v>1577</v>
      </c>
      <c r="AG284" s="96" t="s">
        <v>1577</v>
      </c>
      <c r="AH284" s="130">
        <v>44055</v>
      </c>
      <c r="AI284" s="130">
        <v>44029</v>
      </c>
      <c r="AJ284" s="96"/>
      <c r="AK284" s="96"/>
      <c r="AL284" s="130"/>
      <c r="AM284" s="96">
        <v>482</v>
      </c>
      <c r="AN284" s="157" t="s">
        <v>1979</v>
      </c>
      <c r="AO284" s="138">
        <v>43920</v>
      </c>
      <c r="AP284" s="96"/>
      <c r="AQ284" s="157" t="s">
        <v>1957</v>
      </c>
      <c r="AR284" s="138"/>
      <c r="AS284" s="20" t="s">
        <v>870</v>
      </c>
      <c r="AT284" s="96" t="s">
        <v>84</v>
      </c>
      <c r="AU284" s="86" t="s">
        <v>1309</v>
      </c>
      <c r="AV284" s="267">
        <v>16800000</v>
      </c>
      <c r="AW284" s="155"/>
      <c r="AX284" s="155"/>
      <c r="AY284" s="185"/>
      <c r="AZ284" s="185"/>
      <c r="BA284" s="155"/>
      <c r="BB284" s="185"/>
      <c r="BC284" s="185"/>
      <c r="BD284" s="312">
        <f t="shared" si="4"/>
        <v>0</v>
      </c>
      <c r="BE284" s="117">
        <f>+Tabla2[[#This Row],[VALOR RECURSOS FDL]]+Tabla2[[#This Row],[ADICION]]+Tabla2[[#This Row],[ADICION Nº 2  O -SALDO SIN EJECUTAR]]</f>
        <v>16800000</v>
      </c>
      <c r="BF284" s="185">
        <v>4200000</v>
      </c>
      <c r="BG284" s="185" t="s">
        <v>1834</v>
      </c>
      <c r="BH284" s="220">
        <v>43972</v>
      </c>
      <c r="BI284" s="213" t="s">
        <v>1980</v>
      </c>
      <c r="BJ284" s="185" t="s">
        <v>1792</v>
      </c>
      <c r="BK284" s="220">
        <v>44155</v>
      </c>
      <c r="BL284" s="215" t="s">
        <v>1981</v>
      </c>
      <c r="BM284" s="187"/>
      <c r="BN284" s="217" t="s">
        <v>1982</v>
      </c>
    </row>
    <row r="285" spans="1:66" s="189" customFormat="1" hidden="1">
      <c r="A285" s="47">
        <v>2020</v>
      </c>
      <c r="B285" s="96">
        <v>58</v>
      </c>
      <c r="C285" s="19" t="s">
        <v>606</v>
      </c>
      <c r="D285" s="101" t="s">
        <v>607</v>
      </c>
      <c r="E285" s="281" t="s">
        <v>92</v>
      </c>
      <c r="F285" s="19" t="s">
        <v>1983</v>
      </c>
      <c r="G285" s="86" t="s">
        <v>309</v>
      </c>
      <c r="H285" s="85">
        <v>80249660</v>
      </c>
      <c r="I285" s="116">
        <v>2</v>
      </c>
      <c r="J285" s="185" t="s">
        <v>1617</v>
      </c>
      <c r="K285" s="19" t="s">
        <v>1984</v>
      </c>
      <c r="L285" s="86">
        <v>3015043791</v>
      </c>
      <c r="M285" s="18" t="s">
        <v>311</v>
      </c>
      <c r="N285" s="86" t="s">
        <v>1985</v>
      </c>
      <c r="O285" s="186"/>
      <c r="P285" s="187"/>
      <c r="Q285" s="186"/>
      <c r="R285" s="186"/>
      <c r="S285" s="186"/>
      <c r="T285" s="18" t="s">
        <v>1986</v>
      </c>
      <c r="U285" s="130"/>
      <c r="V285" s="130"/>
      <c r="W285" s="130"/>
      <c r="X285" s="185"/>
      <c r="Y285" s="130" t="s">
        <v>1987</v>
      </c>
      <c r="Z285" s="96" t="s">
        <v>668</v>
      </c>
      <c r="AA285" s="96">
        <v>120</v>
      </c>
      <c r="AB285" s="138">
        <v>43928</v>
      </c>
      <c r="AC285" s="138">
        <v>43934</v>
      </c>
      <c r="AD285" s="96" t="s">
        <v>1577</v>
      </c>
      <c r="AE285" s="86" t="s">
        <v>1577</v>
      </c>
      <c r="AF285" s="96" t="s">
        <v>1577</v>
      </c>
      <c r="AG285" s="96" t="s">
        <v>1577</v>
      </c>
      <c r="AH285" s="130">
        <v>44055</v>
      </c>
      <c r="AI285" s="144"/>
      <c r="AJ285" s="96"/>
      <c r="AK285" s="96"/>
      <c r="AL285" s="144"/>
      <c r="AM285" s="96">
        <v>483</v>
      </c>
      <c r="AN285" s="157" t="s">
        <v>1988</v>
      </c>
      <c r="AO285" s="138">
        <v>43920</v>
      </c>
      <c r="AP285" s="96">
        <v>490</v>
      </c>
      <c r="AQ285" s="157">
        <v>11600000</v>
      </c>
      <c r="AR285" s="138">
        <v>43929</v>
      </c>
      <c r="AS285" s="180" t="s">
        <v>1989</v>
      </c>
      <c r="AT285" s="178" t="s">
        <v>84</v>
      </c>
      <c r="AU285" s="182" t="s">
        <v>1990</v>
      </c>
      <c r="AV285" s="267">
        <v>11600000</v>
      </c>
      <c r="AW285" s="155">
        <v>0</v>
      </c>
      <c r="AX285" s="155">
        <v>0</v>
      </c>
      <c r="AY285" s="185"/>
      <c r="AZ285" s="185"/>
      <c r="BA285" s="155">
        <v>0</v>
      </c>
      <c r="BB285" s="185"/>
      <c r="BC285" s="185"/>
      <c r="BD285" s="312">
        <f t="shared" si="4"/>
        <v>0</v>
      </c>
      <c r="BE285" s="117">
        <f>+Tabla2[[#This Row],[VALOR RECURSOS FDL]]+Tabla2[[#This Row],[ADICION]]+Tabla2[[#This Row],[ADICION Nº 2  O -SALDO SIN EJECUTAR]]</f>
        <v>11600000</v>
      </c>
      <c r="BF285" s="185">
        <v>2900000</v>
      </c>
      <c r="BG285" s="185" t="s">
        <v>1834</v>
      </c>
      <c r="BH285" s="220">
        <v>43972</v>
      </c>
      <c r="BI285" s="213" t="s">
        <v>1991</v>
      </c>
      <c r="BJ285" s="185" t="s">
        <v>1607</v>
      </c>
      <c r="BK285" s="220">
        <v>44111</v>
      </c>
      <c r="BL285" s="215" t="s">
        <v>1441</v>
      </c>
      <c r="BM285" s="187"/>
      <c r="BN285" s="217" t="s">
        <v>1992</v>
      </c>
    </row>
    <row r="286" spans="1:66" s="189" customFormat="1" hidden="1">
      <c r="A286" s="47">
        <v>2020</v>
      </c>
      <c r="B286" s="96">
        <v>59</v>
      </c>
      <c r="C286" s="19" t="s">
        <v>606</v>
      </c>
      <c r="D286" s="101" t="s">
        <v>607</v>
      </c>
      <c r="E286" s="284" t="s">
        <v>92</v>
      </c>
      <c r="F286" s="19" t="s">
        <v>960</v>
      </c>
      <c r="G286" s="86" t="s">
        <v>1993</v>
      </c>
      <c r="H286" s="85">
        <v>79907754</v>
      </c>
      <c r="I286" s="116">
        <v>6</v>
      </c>
      <c r="J286" s="185" t="s">
        <v>1617</v>
      </c>
      <c r="K286" s="19" t="s">
        <v>1994</v>
      </c>
      <c r="L286" s="86">
        <v>3203277778</v>
      </c>
      <c r="M286" s="18" t="s">
        <v>1995</v>
      </c>
      <c r="N286" s="109" t="s">
        <v>1993</v>
      </c>
      <c r="O286" s="186"/>
      <c r="P286" s="187"/>
      <c r="Q286" s="186"/>
      <c r="R286" s="186"/>
      <c r="S286" s="186"/>
      <c r="T286" s="18" t="s">
        <v>1996</v>
      </c>
      <c r="U286" s="130"/>
      <c r="V286" s="130"/>
      <c r="W286" s="130"/>
      <c r="X286" s="185"/>
      <c r="Y286" s="130" t="s">
        <v>1997</v>
      </c>
      <c r="Z286" s="96" t="s">
        <v>668</v>
      </c>
      <c r="AA286" s="96">
        <v>120</v>
      </c>
      <c r="AB286" s="138">
        <v>43929</v>
      </c>
      <c r="AC286" s="138">
        <v>43934</v>
      </c>
      <c r="AD286" s="96" t="s">
        <v>1577</v>
      </c>
      <c r="AE286" s="86" t="s">
        <v>1577</v>
      </c>
      <c r="AF286" s="96" t="s">
        <v>1577</v>
      </c>
      <c r="AG286" s="96" t="s">
        <v>1577</v>
      </c>
      <c r="AH286" s="130">
        <v>44055</v>
      </c>
      <c r="AI286" s="130"/>
      <c r="AJ286" s="96"/>
      <c r="AK286" s="96"/>
      <c r="AL286" s="130"/>
      <c r="AM286" s="96">
        <v>474</v>
      </c>
      <c r="AN286" s="157" t="s">
        <v>1998</v>
      </c>
      <c r="AO286" s="138">
        <v>43909</v>
      </c>
      <c r="AP286" s="96">
        <v>495</v>
      </c>
      <c r="AQ286" s="157">
        <v>7020000</v>
      </c>
      <c r="AR286" s="138">
        <v>43934</v>
      </c>
      <c r="AS286" s="20" t="s">
        <v>870</v>
      </c>
      <c r="AT286" s="96" t="s">
        <v>84</v>
      </c>
      <c r="AU286" s="86" t="s">
        <v>1309</v>
      </c>
      <c r="AV286" s="267">
        <v>7020000</v>
      </c>
      <c r="AW286" s="155"/>
      <c r="AX286" s="155"/>
      <c r="AY286" s="185"/>
      <c r="AZ286" s="185"/>
      <c r="BA286" s="155"/>
      <c r="BB286" s="185"/>
      <c r="BC286" s="185"/>
      <c r="BD286" s="312">
        <f t="shared" si="4"/>
        <v>0</v>
      </c>
      <c r="BE286" s="117">
        <f>+Tabla2[[#This Row],[VALOR RECURSOS FDL]]+Tabla2[[#This Row],[ADICION]]+Tabla2[[#This Row],[ADICION Nº 2  O -SALDO SIN EJECUTAR]]</f>
        <v>7020000</v>
      </c>
      <c r="BF286" s="185">
        <v>1755000</v>
      </c>
      <c r="BG286" s="185" t="s">
        <v>1706</v>
      </c>
      <c r="BH286" s="220">
        <v>43972</v>
      </c>
      <c r="BI286" s="213" t="s">
        <v>1999</v>
      </c>
      <c r="BJ286" s="185" t="s">
        <v>1607</v>
      </c>
      <c r="BK286" s="220">
        <v>44113</v>
      </c>
      <c r="BL286" s="215" t="s">
        <v>2000</v>
      </c>
      <c r="BM286" s="187"/>
      <c r="BN286" s="217" t="s">
        <v>2001</v>
      </c>
    </row>
    <row r="287" spans="1:66" s="189" customFormat="1" hidden="1">
      <c r="A287" s="47">
        <v>2020</v>
      </c>
      <c r="B287" s="96">
        <v>60</v>
      </c>
      <c r="C287" s="19" t="s">
        <v>606</v>
      </c>
      <c r="D287" s="101" t="s">
        <v>607</v>
      </c>
      <c r="E287" s="281" t="s">
        <v>76</v>
      </c>
      <c r="F287" s="19" t="s">
        <v>1162</v>
      </c>
      <c r="G287" s="86" t="s">
        <v>473</v>
      </c>
      <c r="H287" s="85">
        <v>1121834435</v>
      </c>
      <c r="I287" s="116">
        <v>1</v>
      </c>
      <c r="J287" s="185" t="s">
        <v>1599</v>
      </c>
      <c r="K287" s="19" t="s">
        <v>2002</v>
      </c>
      <c r="L287" s="86">
        <v>3115278293</v>
      </c>
      <c r="M287" s="18" t="s">
        <v>475</v>
      </c>
      <c r="N287" s="109" t="s">
        <v>473</v>
      </c>
      <c r="O287" s="186"/>
      <c r="P287" s="187"/>
      <c r="Q287" s="186"/>
      <c r="R287" s="186"/>
      <c r="S287" s="186"/>
      <c r="T287" s="18" t="s">
        <v>2003</v>
      </c>
      <c r="U287" s="130"/>
      <c r="V287" s="130"/>
      <c r="W287" s="130"/>
      <c r="X287" s="185"/>
      <c r="Y287" s="130" t="s">
        <v>2004</v>
      </c>
      <c r="Z287" s="96" t="s">
        <v>668</v>
      </c>
      <c r="AA287" s="96">
        <v>120</v>
      </c>
      <c r="AB287" s="138">
        <v>43929</v>
      </c>
      <c r="AC287" s="138">
        <v>43935</v>
      </c>
      <c r="AD287" s="96" t="s">
        <v>1577</v>
      </c>
      <c r="AE287" s="86" t="s">
        <v>1577</v>
      </c>
      <c r="AF287" s="96" t="s">
        <v>1577</v>
      </c>
      <c r="AG287" s="96" t="s">
        <v>1577</v>
      </c>
      <c r="AH287" s="130">
        <v>44056</v>
      </c>
      <c r="AI287" s="144"/>
      <c r="AJ287" s="96"/>
      <c r="AK287" s="96"/>
      <c r="AL287" s="144"/>
      <c r="AM287" s="96">
        <v>472</v>
      </c>
      <c r="AN287" s="157" t="s">
        <v>1933</v>
      </c>
      <c r="AO287" s="138">
        <v>43909</v>
      </c>
      <c r="AP287" s="96">
        <v>499</v>
      </c>
      <c r="AQ287" s="157">
        <v>17907180</v>
      </c>
      <c r="AR287" s="138">
        <v>43935</v>
      </c>
      <c r="AS287" s="180" t="s">
        <v>1159</v>
      </c>
      <c r="AT287" s="178" t="s">
        <v>84</v>
      </c>
      <c r="AU287" s="182" t="s">
        <v>1160</v>
      </c>
      <c r="AV287" s="267">
        <v>17907180</v>
      </c>
      <c r="AW287" s="155"/>
      <c r="AX287" s="155"/>
      <c r="AY287" s="185"/>
      <c r="AZ287" s="185"/>
      <c r="BA287" s="155"/>
      <c r="BB287" s="185"/>
      <c r="BC287" s="185"/>
      <c r="BD287" s="312">
        <f t="shared" si="4"/>
        <v>0</v>
      </c>
      <c r="BE287" s="117">
        <f>+Tabla2[[#This Row],[VALOR RECURSOS FDL]]+Tabla2[[#This Row],[ADICION]]+Tabla2[[#This Row],[ADICION Nº 2  O -SALDO SIN EJECUTAR]]</f>
        <v>17907180</v>
      </c>
      <c r="BF287" s="185">
        <v>4476795</v>
      </c>
      <c r="BG287" s="185" t="s">
        <v>1798</v>
      </c>
      <c r="BH287" s="220">
        <v>44047</v>
      </c>
      <c r="BI287" s="213" t="s">
        <v>2005</v>
      </c>
      <c r="BJ287" s="185" t="s">
        <v>1607</v>
      </c>
      <c r="BK287" s="185" t="s">
        <v>1715</v>
      </c>
      <c r="BL287" s="215" t="s">
        <v>1167</v>
      </c>
      <c r="BM287" s="187"/>
      <c r="BN287" s="217" t="s">
        <v>2006</v>
      </c>
    </row>
    <row r="288" spans="1:66" s="189" customFormat="1" hidden="1">
      <c r="A288" s="47">
        <v>2020</v>
      </c>
      <c r="B288" s="96">
        <v>61</v>
      </c>
      <c r="C288" s="19" t="s">
        <v>606</v>
      </c>
      <c r="D288" s="101" t="s">
        <v>607</v>
      </c>
      <c r="E288" s="284" t="s">
        <v>76</v>
      </c>
      <c r="F288" s="19" t="s">
        <v>1103</v>
      </c>
      <c r="G288" s="86" t="s">
        <v>2007</v>
      </c>
      <c r="H288" s="85">
        <v>19222361</v>
      </c>
      <c r="I288" s="116">
        <v>6</v>
      </c>
      <c r="J288" s="185" t="s">
        <v>1617</v>
      </c>
      <c r="K288" s="21" t="s">
        <v>2008</v>
      </c>
      <c r="L288" s="86">
        <v>3002649816</v>
      </c>
      <c r="M288" s="18" t="s">
        <v>2009</v>
      </c>
      <c r="N288" s="109" t="s">
        <v>2007</v>
      </c>
      <c r="O288" s="186"/>
      <c r="P288" s="187"/>
      <c r="Q288" s="186"/>
      <c r="R288" s="186"/>
      <c r="S288" s="186"/>
      <c r="T288" s="18" t="s">
        <v>2010</v>
      </c>
      <c r="U288" s="130"/>
      <c r="V288" s="130"/>
      <c r="W288" s="130"/>
      <c r="X288" s="185"/>
      <c r="Y288" s="130" t="s">
        <v>2011</v>
      </c>
      <c r="Z288" s="96" t="s">
        <v>668</v>
      </c>
      <c r="AA288" s="96">
        <v>120</v>
      </c>
      <c r="AB288" s="138">
        <v>43929</v>
      </c>
      <c r="AC288" s="138">
        <v>43934</v>
      </c>
      <c r="AD288" s="96" t="s">
        <v>1577</v>
      </c>
      <c r="AE288" s="86" t="s">
        <v>1577</v>
      </c>
      <c r="AF288" s="96" t="s">
        <v>1577</v>
      </c>
      <c r="AG288" s="96" t="s">
        <v>1577</v>
      </c>
      <c r="AH288" s="130">
        <v>44055</v>
      </c>
      <c r="AI288" s="130"/>
      <c r="AJ288" s="96"/>
      <c r="AK288" s="96"/>
      <c r="AL288" s="130"/>
      <c r="AM288" s="96">
        <v>431</v>
      </c>
      <c r="AN288" s="157" t="s">
        <v>1950</v>
      </c>
      <c r="AO288" s="138">
        <v>43886</v>
      </c>
      <c r="AP288" s="96">
        <v>494</v>
      </c>
      <c r="AQ288" s="157">
        <v>16000000</v>
      </c>
      <c r="AR288" s="138">
        <v>43934</v>
      </c>
      <c r="AS288" s="20" t="s">
        <v>870</v>
      </c>
      <c r="AT288" s="96" t="s">
        <v>84</v>
      </c>
      <c r="AU288" s="86" t="s">
        <v>1309</v>
      </c>
      <c r="AV288" s="267">
        <v>16000000</v>
      </c>
      <c r="AW288" s="155"/>
      <c r="AX288" s="155"/>
      <c r="AY288" s="185"/>
      <c r="AZ288" s="185"/>
      <c r="BA288" s="155"/>
      <c r="BB288" s="185"/>
      <c r="BC288" s="185"/>
      <c r="BD288" s="312">
        <f t="shared" si="4"/>
        <v>0</v>
      </c>
      <c r="BE288" s="117">
        <f>+Tabla2[[#This Row],[VALOR RECURSOS FDL]]+Tabla2[[#This Row],[ADICION]]+Tabla2[[#This Row],[ADICION Nº 2  O -SALDO SIN EJECUTAR]]</f>
        <v>16000000</v>
      </c>
      <c r="BF288" s="185">
        <v>4000000.0000000005</v>
      </c>
      <c r="BG288" s="185" t="s">
        <v>1706</v>
      </c>
      <c r="BH288" s="220">
        <v>44028</v>
      </c>
      <c r="BI288" s="213" t="s">
        <v>2012</v>
      </c>
      <c r="BJ288" s="185" t="s">
        <v>1607</v>
      </c>
      <c r="BK288" s="220">
        <v>44105</v>
      </c>
      <c r="BL288" s="215" t="s">
        <v>2013</v>
      </c>
      <c r="BM288" s="187"/>
      <c r="BN288" s="217" t="s">
        <v>2014</v>
      </c>
    </row>
    <row r="289" spans="1:66" s="189" customFormat="1" hidden="1">
      <c r="A289" s="47">
        <v>2020</v>
      </c>
      <c r="B289" s="96">
        <v>62</v>
      </c>
      <c r="C289" s="19" t="s">
        <v>606</v>
      </c>
      <c r="D289" s="101" t="s">
        <v>607</v>
      </c>
      <c r="E289" s="281" t="s">
        <v>92</v>
      </c>
      <c r="F289" s="19" t="s">
        <v>1077</v>
      </c>
      <c r="G289" s="86" t="s">
        <v>2015</v>
      </c>
      <c r="H289" s="85">
        <v>51838961</v>
      </c>
      <c r="I289" s="116">
        <v>6</v>
      </c>
      <c r="J289" s="185" t="s">
        <v>1599</v>
      </c>
      <c r="K289" s="19" t="s">
        <v>2016</v>
      </c>
      <c r="L289" s="86">
        <v>3005754338</v>
      </c>
      <c r="M289" s="18" t="s">
        <v>2017</v>
      </c>
      <c r="N289" s="109" t="s">
        <v>2015</v>
      </c>
      <c r="O289" s="186"/>
      <c r="P289" s="187"/>
      <c r="Q289" s="186"/>
      <c r="R289" s="186"/>
      <c r="S289" s="186"/>
      <c r="T289" s="18" t="s">
        <v>2018</v>
      </c>
      <c r="U289" s="130"/>
      <c r="V289" s="130"/>
      <c r="W289" s="130"/>
      <c r="X289" s="185"/>
      <c r="Y289" s="19" t="s">
        <v>2019</v>
      </c>
      <c r="Z289" s="96" t="s">
        <v>668</v>
      </c>
      <c r="AA289" s="96">
        <v>120</v>
      </c>
      <c r="AB289" s="138">
        <v>43929</v>
      </c>
      <c r="AC289" s="138">
        <v>43935</v>
      </c>
      <c r="AD289" s="96" t="s">
        <v>1577</v>
      </c>
      <c r="AE289" s="86" t="s">
        <v>1577</v>
      </c>
      <c r="AF289" s="96" t="s">
        <v>1577</v>
      </c>
      <c r="AG289" s="96" t="s">
        <v>1577</v>
      </c>
      <c r="AH289" s="130">
        <v>44056</v>
      </c>
      <c r="AI289" s="144"/>
      <c r="AJ289" s="96"/>
      <c r="AK289" s="96"/>
      <c r="AL289" s="144"/>
      <c r="AM289" s="96">
        <v>489</v>
      </c>
      <c r="AN289" s="157" t="s">
        <v>1998</v>
      </c>
      <c r="AO289" s="138">
        <v>43925</v>
      </c>
      <c r="AP289" s="96">
        <v>496</v>
      </c>
      <c r="AQ289" s="157" t="s">
        <v>1998</v>
      </c>
      <c r="AR289" s="138">
        <v>43934</v>
      </c>
      <c r="AS289" s="20" t="s">
        <v>870</v>
      </c>
      <c r="AT289" s="96" t="s">
        <v>84</v>
      </c>
      <c r="AU289" s="86" t="s">
        <v>1309</v>
      </c>
      <c r="AV289" s="267">
        <v>7020000</v>
      </c>
      <c r="AW289" s="155"/>
      <c r="AX289" s="155"/>
      <c r="AY289" s="185"/>
      <c r="AZ289" s="185"/>
      <c r="BA289" s="155"/>
      <c r="BB289" s="185"/>
      <c r="BC289" s="185"/>
      <c r="BD289" s="312">
        <f t="shared" si="4"/>
        <v>0</v>
      </c>
      <c r="BE289" s="117">
        <f>+Tabla2[[#This Row],[VALOR RECURSOS FDL]]+Tabla2[[#This Row],[ADICION]]+Tabla2[[#This Row],[ADICION Nº 2  O -SALDO SIN EJECUTAR]]</f>
        <v>7020000</v>
      </c>
      <c r="BF289" s="185">
        <v>1755000</v>
      </c>
      <c r="BG289" s="185" t="s">
        <v>2020</v>
      </c>
      <c r="BH289" s="220">
        <v>43972</v>
      </c>
      <c r="BI289" s="213" t="s">
        <v>2021</v>
      </c>
      <c r="BJ289" s="185" t="s">
        <v>1607</v>
      </c>
      <c r="BK289" s="220">
        <v>44088</v>
      </c>
      <c r="BL289" s="215" t="s">
        <v>2022</v>
      </c>
      <c r="BM289" s="187"/>
      <c r="BN289" s="217" t="s">
        <v>2023</v>
      </c>
    </row>
    <row r="290" spans="1:66" s="189" customFormat="1" hidden="1">
      <c r="A290" s="47">
        <v>2020</v>
      </c>
      <c r="B290" s="96">
        <v>63</v>
      </c>
      <c r="C290" s="19" t="s">
        <v>606</v>
      </c>
      <c r="D290" s="101" t="s">
        <v>856</v>
      </c>
      <c r="E290" s="284" t="s">
        <v>519</v>
      </c>
      <c r="F290" s="19" t="s">
        <v>2024</v>
      </c>
      <c r="G290" s="86" t="s">
        <v>1427</v>
      </c>
      <c r="H290" s="85">
        <v>899999282</v>
      </c>
      <c r="I290" s="116"/>
      <c r="J290" s="185" t="s">
        <v>1577</v>
      </c>
      <c r="K290" s="19" t="s">
        <v>2025</v>
      </c>
      <c r="L290" s="86">
        <v>2883466</v>
      </c>
      <c r="M290" s="18" t="s">
        <v>2026</v>
      </c>
      <c r="N290" s="86"/>
      <c r="O290" s="186"/>
      <c r="P290" s="187"/>
      <c r="Q290" s="186"/>
      <c r="R290" s="186"/>
      <c r="S290" s="186"/>
      <c r="T290" s="18" t="s">
        <v>2027</v>
      </c>
      <c r="U290" s="130"/>
      <c r="V290" s="130"/>
      <c r="W290" s="130"/>
      <c r="X290" s="185"/>
      <c r="Y290" s="130" t="s">
        <v>2028</v>
      </c>
      <c r="Z290" s="96" t="s">
        <v>668</v>
      </c>
      <c r="AA290" s="96" t="s">
        <v>2029</v>
      </c>
      <c r="AB290" s="138">
        <v>43935</v>
      </c>
      <c r="AC290" s="138">
        <v>43936</v>
      </c>
      <c r="AD290" s="96" t="s">
        <v>1577</v>
      </c>
      <c r="AE290" s="86" t="s">
        <v>1291</v>
      </c>
      <c r="AF290" s="96" t="s">
        <v>1577</v>
      </c>
      <c r="AG290" s="96" t="s">
        <v>1577</v>
      </c>
      <c r="AH290" s="130">
        <v>44195</v>
      </c>
      <c r="AI290" s="130"/>
      <c r="AJ290" s="96"/>
      <c r="AK290" s="96"/>
      <c r="AL290" s="130"/>
      <c r="AM290" s="96">
        <v>0</v>
      </c>
      <c r="AN290" s="157">
        <v>0</v>
      </c>
      <c r="AO290" s="138"/>
      <c r="AP290" s="96"/>
      <c r="AQ290" s="157">
        <v>0</v>
      </c>
      <c r="AR290" s="138"/>
      <c r="AS290" s="180"/>
      <c r="AT290" s="178"/>
      <c r="AU290" s="183"/>
      <c r="AV290" s="266">
        <v>0</v>
      </c>
      <c r="AW290" s="155"/>
      <c r="AX290" s="155"/>
      <c r="AY290" s="185"/>
      <c r="AZ290" s="185"/>
      <c r="BA290" s="155"/>
      <c r="BB290" s="185"/>
      <c r="BC290" s="185"/>
      <c r="BD290" s="312">
        <f t="shared" si="4"/>
        <v>0</v>
      </c>
      <c r="BE290" s="117">
        <f>+Tabla2[[#This Row],[VALOR RECURSOS FDL]]+Tabla2[[#This Row],[ADICION]]+Tabla2[[#This Row],[ADICION Nº 2  O -SALDO SIN EJECUTAR]]</f>
        <v>0</v>
      </c>
      <c r="BF290" s="185" t="e">
        <v>#VALUE!</v>
      </c>
      <c r="BG290" s="185" t="s">
        <v>2030</v>
      </c>
      <c r="BH290" s="220">
        <v>44074</v>
      </c>
      <c r="BI290" s="213" t="s">
        <v>2031</v>
      </c>
      <c r="BJ290" s="185" t="s">
        <v>1607</v>
      </c>
      <c r="BK290" s="185" t="s">
        <v>1715</v>
      </c>
      <c r="BL290" s="215"/>
      <c r="BM290" s="187"/>
      <c r="BN290" s="217"/>
    </row>
    <row r="291" spans="1:66" s="189" customFormat="1" hidden="1">
      <c r="A291" s="47">
        <v>2020</v>
      </c>
      <c r="B291" s="96">
        <v>64</v>
      </c>
      <c r="C291" s="19" t="s">
        <v>606</v>
      </c>
      <c r="D291" s="101" t="s">
        <v>607</v>
      </c>
      <c r="E291" s="281" t="s">
        <v>76</v>
      </c>
      <c r="F291" s="19" t="s">
        <v>1168</v>
      </c>
      <c r="G291" s="86" t="s">
        <v>304</v>
      </c>
      <c r="H291" s="85">
        <v>1033731738</v>
      </c>
      <c r="I291" s="116">
        <v>4</v>
      </c>
      <c r="J291" s="185" t="s">
        <v>1599</v>
      </c>
      <c r="K291" s="19" t="s">
        <v>1169</v>
      </c>
      <c r="L291" s="86">
        <v>3172114816</v>
      </c>
      <c r="M291" s="18" t="s">
        <v>306</v>
      </c>
      <c r="N291" s="86" t="s">
        <v>304</v>
      </c>
      <c r="O291" s="186"/>
      <c r="P291" s="187"/>
      <c r="Q291" s="186"/>
      <c r="R291" s="186"/>
      <c r="S291" s="186"/>
      <c r="T291" s="18" t="s">
        <v>2032</v>
      </c>
      <c r="U291" s="130"/>
      <c r="V291" s="130"/>
      <c r="W291" s="130"/>
      <c r="X291" s="185"/>
      <c r="Y291" s="130" t="s">
        <v>2033</v>
      </c>
      <c r="Z291" s="96" t="s">
        <v>668</v>
      </c>
      <c r="AA291" s="96">
        <v>120</v>
      </c>
      <c r="AB291" s="138">
        <v>43935</v>
      </c>
      <c r="AC291" s="138">
        <v>43935</v>
      </c>
      <c r="AD291" s="96" t="s">
        <v>1577</v>
      </c>
      <c r="AE291" s="86" t="s">
        <v>1577</v>
      </c>
      <c r="AF291" s="96" t="s">
        <v>1577</v>
      </c>
      <c r="AG291" s="96" t="s">
        <v>1577</v>
      </c>
      <c r="AH291" s="130">
        <v>44056</v>
      </c>
      <c r="AI291" s="144"/>
      <c r="AJ291" s="96"/>
      <c r="AK291" s="96"/>
      <c r="AL291" s="144"/>
      <c r="AM291" s="96">
        <v>480</v>
      </c>
      <c r="AN291" s="157" t="s">
        <v>1933</v>
      </c>
      <c r="AO291" s="138">
        <v>43920</v>
      </c>
      <c r="AP291" s="96">
        <v>497</v>
      </c>
      <c r="AQ291" s="157">
        <v>17907180</v>
      </c>
      <c r="AR291" s="138">
        <v>43934</v>
      </c>
      <c r="AS291" s="20" t="s">
        <v>870</v>
      </c>
      <c r="AT291" s="96" t="s">
        <v>84</v>
      </c>
      <c r="AU291" s="86" t="s">
        <v>1309</v>
      </c>
      <c r="AV291" s="267">
        <v>17907180</v>
      </c>
      <c r="AW291" s="155"/>
      <c r="AX291" s="155">
        <v>0</v>
      </c>
      <c r="AY291" s="185"/>
      <c r="AZ291" s="185"/>
      <c r="BA291" s="155">
        <v>0</v>
      </c>
      <c r="BB291" s="185"/>
      <c r="BC291" s="185"/>
      <c r="BD291" s="312">
        <f t="shared" si="4"/>
        <v>0</v>
      </c>
      <c r="BE291" s="117">
        <f>+Tabla2[[#This Row],[VALOR RECURSOS FDL]]+Tabla2[[#This Row],[ADICION]]+Tabla2[[#This Row],[ADICION Nº 2  O -SALDO SIN EJECUTAR]]</f>
        <v>17907180</v>
      </c>
      <c r="BF291" s="185">
        <v>4476795</v>
      </c>
      <c r="BG291" s="185" t="s">
        <v>1834</v>
      </c>
      <c r="BH291" s="220">
        <v>43972</v>
      </c>
      <c r="BI291" s="213" t="s">
        <v>2034</v>
      </c>
      <c r="BJ291" s="185" t="s">
        <v>1607</v>
      </c>
      <c r="BK291" s="220">
        <v>44057</v>
      </c>
      <c r="BL291" s="215" t="s">
        <v>1173</v>
      </c>
      <c r="BM291" s="187"/>
      <c r="BN291" s="217" t="s">
        <v>2035</v>
      </c>
    </row>
    <row r="292" spans="1:66" s="189" customFormat="1" hidden="1">
      <c r="A292" s="47">
        <v>2020</v>
      </c>
      <c r="B292" s="96">
        <v>65</v>
      </c>
      <c r="C292" s="19" t="s">
        <v>606</v>
      </c>
      <c r="D292" s="101" t="s">
        <v>607</v>
      </c>
      <c r="E292" s="284" t="s">
        <v>76</v>
      </c>
      <c r="F292" s="19" t="s">
        <v>2036</v>
      </c>
      <c r="G292" s="86" t="s">
        <v>2037</v>
      </c>
      <c r="H292" s="85">
        <v>80037360</v>
      </c>
      <c r="I292" s="116">
        <v>8</v>
      </c>
      <c r="J292" s="185" t="s">
        <v>1617</v>
      </c>
      <c r="K292" s="19" t="s">
        <v>2038</v>
      </c>
      <c r="L292" s="86">
        <v>3142140390</v>
      </c>
      <c r="M292" s="18" t="s">
        <v>2039</v>
      </c>
      <c r="N292" s="86" t="s">
        <v>2037</v>
      </c>
      <c r="O292" s="186"/>
      <c r="P292" s="187"/>
      <c r="Q292" s="186"/>
      <c r="R292" s="186"/>
      <c r="S292" s="186"/>
      <c r="T292" s="18" t="s">
        <v>2040</v>
      </c>
      <c r="U292" s="130"/>
      <c r="V292" s="130"/>
      <c r="W292" s="130"/>
      <c r="X292" s="185"/>
      <c r="Y292" s="130" t="s">
        <v>2041</v>
      </c>
      <c r="Z292" s="96" t="s">
        <v>668</v>
      </c>
      <c r="AA292" s="96">
        <v>120</v>
      </c>
      <c r="AB292" s="138">
        <v>43935</v>
      </c>
      <c r="AC292" s="138">
        <v>43935</v>
      </c>
      <c r="AD292" s="96" t="s">
        <v>1577</v>
      </c>
      <c r="AE292" s="86" t="s">
        <v>1577</v>
      </c>
      <c r="AF292" s="96" t="s">
        <v>1577</v>
      </c>
      <c r="AG292" s="96" t="s">
        <v>1577</v>
      </c>
      <c r="AH292" s="130">
        <v>44056</v>
      </c>
      <c r="AI292" s="130"/>
      <c r="AJ292" s="96"/>
      <c r="AK292" s="96"/>
      <c r="AL292" s="130"/>
      <c r="AM292" s="96">
        <v>487</v>
      </c>
      <c r="AN292" s="157">
        <v>15452000</v>
      </c>
      <c r="AO292" s="138">
        <v>43925</v>
      </c>
      <c r="AP292" s="96">
        <v>502</v>
      </c>
      <c r="AQ292" s="157" t="s">
        <v>2042</v>
      </c>
      <c r="AR292" s="138">
        <v>43935</v>
      </c>
      <c r="AS292" s="20" t="s">
        <v>870</v>
      </c>
      <c r="AT292" s="178" t="s">
        <v>84</v>
      </c>
      <c r="AU292" s="182" t="s">
        <v>1309</v>
      </c>
      <c r="AV292" s="267">
        <v>15452000</v>
      </c>
      <c r="AW292" s="155"/>
      <c r="AX292" s="155"/>
      <c r="AY292" s="185"/>
      <c r="AZ292" s="185"/>
      <c r="BA292" s="155"/>
      <c r="BB292" s="185"/>
      <c r="BC292" s="185"/>
      <c r="BD292" s="312">
        <f t="shared" si="4"/>
        <v>0</v>
      </c>
      <c r="BE292" s="117">
        <f>+Tabla2[[#This Row],[VALOR RECURSOS FDL]]+Tabla2[[#This Row],[ADICION]]+Tabla2[[#This Row],[ADICION Nº 2  O -SALDO SIN EJECUTAR]]</f>
        <v>15452000</v>
      </c>
      <c r="BF292" s="185">
        <v>3863000</v>
      </c>
      <c r="BG292" s="185" t="s">
        <v>2043</v>
      </c>
      <c r="BH292" s="220">
        <v>43972</v>
      </c>
      <c r="BI292" s="213" t="s">
        <v>2044</v>
      </c>
      <c r="BJ292" s="185" t="s">
        <v>1607</v>
      </c>
      <c r="BK292" s="185" t="s">
        <v>1881</v>
      </c>
      <c r="BL292" s="215" t="s">
        <v>2045</v>
      </c>
      <c r="BM292" s="187"/>
      <c r="BN292" s="217"/>
    </row>
    <row r="293" spans="1:66" s="189" customFormat="1" ht="30" hidden="1">
      <c r="A293" s="47">
        <v>2020</v>
      </c>
      <c r="B293" s="96">
        <v>66</v>
      </c>
      <c r="C293" s="19" t="s">
        <v>803</v>
      </c>
      <c r="D293" s="101" t="s">
        <v>1583</v>
      </c>
      <c r="E293" s="281" t="s">
        <v>519</v>
      </c>
      <c r="F293" s="19" t="s">
        <v>2046</v>
      </c>
      <c r="G293" s="86" t="s">
        <v>2047</v>
      </c>
      <c r="H293" s="85">
        <v>900104908</v>
      </c>
      <c r="I293" s="116"/>
      <c r="J293" s="185" t="s">
        <v>1577</v>
      </c>
      <c r="K293" s="19" t="s">
        <v>2048</v>
      </c>
      <c r="L293" s="86">
        <v>3132630624</v>
      </c>
      <c r="M293" s="18" t="s">
        <v>2049</v>
      </c>
      <c r="N293" s="86"/>
      <c r="O293" s="186"/>
      <c r="P293" s="187"/>
      <c r="Q293" s="186"/>
      <c r="R293" s="186"/>
      <c r="S293" s="186"/>
      <c r="T293" s="18" t="s">
        <v>2050</v>
      </c>
      <c r="U293" s="130"/>
      <c r="V293" s="130"/>
      <c r="W293" s="130"/>
      <c r="X293" s="185"/>
      <c r="Y293" s="130" t="s">
        <v>2051</v>
      </c>
      <c r="Z293" s="96" t="s">
        <v>470</v>
      </c>
      <c r="AA293" s="96">
        <v>150</v>
      </c>
      <c r="AB293" s="138">
        <v>43935</v>
      </c>
      <c r="AC293" s="138">
        <v>43935</v>
      </c>
      <c r="AD293" s="100" t="s">
        <v>2052</v>
      </c>
      <c r="AE293" s="86" t="s">
        <v>2053</v>
      </c>
      <c r="AF293" s="96" t="s">
        <v>715</v>
      </c>
      <c r="AG293" s="96" t="s">
        <v>540</v>
      </c>
      <c r="AH293" s="130">
        <v>44033</v>
      </c>
      <c r="AI293" s="144"/>
      <c r="AJ293" s="96"/>
      <c r="AK293" s="96"/>
      <c r="AL293" s="144">
        <v>44417</v>
      </c>
      <c r="AM293" s="96">
        <v>452</v>
      </c>
      <c r="AN293" s="157">
        <v>359561470</v>
      </c>
      <c r="AO293" s="138"/>
      <c r="AP293" s="96">
        <v>505</v>
      </c>
      <c r="AQ293" s="243">
        <v>359561470</v>
      </c>
      <c r="AR293" s="138">
        <v>43937</v>
      </c>
      <c r="AS293" s="180" t="s">
        <v>935</v>
      </c>
      <c r="AT293" s="178" t="s">
        <v>84</v>
      </c>
      <c r="AU293" s="182" t="s">
        <v>456</v>
      </c>
      <c r="AV293" s="266">
        <v>359561470</v>
      </c>
      <c r="AW293" s="155"/>
      <c r="AX293" s="155">
        <v>144997067</v>
      </c>
      <c r="AY293" s="185"/>
      <c r="AZ293" s="185"/>
      <c r="BA293" s="155"/>
      <c r="BB293" s="185"/>
      <c r="BC293" s="185"/>
      <c r="BD293" s="312">
        <f t="shared" si="4"/>
        <v>144997067</v>
      </c>
      <c r="BE293" s="117">
        <f>+Tabla2[[#This Row],[VALOR RECURSOS FDL]]+Tabla2[[#This Row],[ADICION]]+Tabla2[[#This Row],[ADICION Nº 2  O -SALDO SIN EJECUTAR]]</f>
        <v>504558537</v>
      </c>
      <c r="BF293" s="185"/>
      <c r="BG293" s="185" t="s">
        <v>1595</v>
      </c>
      <c r="BH293" s="220">
        <v>44099</v>
      </c>
      <c r="BI293" s="213" t="s">
        <v>1596</v>
      </c>
      <c r="BJ293" s="185" t="s">
        <v>1607</v>
      </c>
      <c r="BK293" s="185" t="s">
        <v>1715</v>
      </c>
      <c r="BL293" s="215"/>
      <c r="BM293" s="187"/>
      <c r="BN293" s="217"/>
    </row>
    <row r="294" spans="1:66" s="189" customFormat="1" hidden="1">
      <c r="A294" s="47">
        <v>2020</v>
      </c>
      <c r="B294" s="96">
        <v>67</v>
      </c>
      <c r="C294" s="19" t="s">
        <v>606</v>
      </c>
      <c r="D294" s="101" t="s">
        <v>607</v>
      </c>
      <c r="E294" s="284" t="s">
        <v>76</v>
      </c>
      <c r="F294" s="19" t="s">
        <v>2054</v>
      </c>
      <c r="G294" s="86" t="s">
        <v>2055</v>
      </c>
      <c r="H294" s="85">
        <v>1024509446</v>
      </c>
      <c r="I294" s="116">
        <v>6</v>
      </c>
      <c r="J294" s="185" t="s">
        <v>1599</v>
      </c>
      <c r="K294" s="19" t="s">
        <v>2056</v>
      </c>
      <c r="L294" s="86">
        <v>3102210785</v>
      </c>
      <c r="M294" s="18" t="s">
        <v>2057</v>
      </c>
      <c r="N294" s="86" t="s">
        <v>2058</v>
      </c>
      <c r="O294" s="186"/>
      <c r="P294" s="187"/>
      <c r="Q294" s="186"/>
      <c r="R294" s="186"/>
      <c r="S294" s="186"/>
      <c r="T294" s="18" t="s">
        <v>2059</v>
      </c>
      <c r="U294" s="130"/>
      <c r="V294" s="130"/>
      <c r="W294" s="130"/>
      <c r="X294" s="185"/>
      <c r="Y294" s="130" t="s">
        <v>2060</v>
      </c>
      <c r="Z294" s="96" t="s">
        <v>668</v>
      </c>
      <c r="AA294" s="96">
        <v>120</v>
      </c>
      <c r="AB294" s="138">
        <v>43936</v>
      </c>
      <c r="AC294" s="138">
        <v>43944</v>
      </c>
      <c r="AD294" s="96" t="s">
        <v>1577</v>
      </c>
      <c r="AE294" s="86" t="s">
        <v>1577</v>
      </c>
      <c r="AF294" s="96" t="s">
        <v>1577</v>
      </c>
      <c r="AG294" s="96" t="s">
        <v>1577</v>
      </c>
      <c r="AH294" s="130">
        <v>44065</v>
      </c>
      <c r="AI294" s="130"/>
      <c r="AJ294" s="96"/>
      <c r="AK294" s="96"/>
      <c r="AL294" s="130"/>
      <c r="AM294" s="96">
        <v>499</v>
      </c>
      <c r="AN294" s="157">
        <v>16000000</v>
      </c>
      <c r="AO294" s="138">
        <v>43936</v>
      </c>
      <c r="AP294" s="96">
        <v>510</v>
      </c>
      <c r="AQ294" s="157" t="s">
        <v>2042</v>
      </c>
      <c r="AR294" s="138">
        <v>43943</v>
      </c>
      <c r="AS294" s="20" t="s">
        <v>870</v>
      </c>
      <c r="AT294" s="178" t="s">
        <v>84</v>
      </c>
      <c r="AU294" s="182" t="s">
        <v>1309</v>
      </c>
      <c r="AV294" s="267">
        <v>15452000</v>
      </c>
      <c r="AW294" s="155"/>
      <c r="AX294" s="155"/>
      <c r="AY294" s="185"/>
      <c r="AZ294" s="185"/>
      <c r="BA294" s="155"/>
      <c r="BB294" s="185"/>
      <c r="BC294" s="185"/>
      <c r="BD294" s="312">
        <f t="shared" si="4"/>
        <v>0</v>
      </c>
      <c r="BE294" s="117">
        <f>+Tabla2[[#This Row],[VALOR RECURSOS FDL]]+Tabla2[[#This Row],[ADICION]]+Tabla2[[#This Row],[ADICION Nº 2  O -SALDO SIN EJECUTAR]]</f>
        <v>15452000</v>
      </c>
      <c r="BF294" s="185">
        <v>3863000</v>
      </c>
      <c r="BG294" s="185" t="s">
        <v>1595</v>
      </c>
      <c r="BH294" s="220">
        <v>44021</v>
      </c>
      <c r="BI294" s="213" t="s">
        <v>2061</v>
      </c>
      <c r="BJ294" s="185" t="s">
        <v>1607</v>
      </c>
      <c r="BK294" s="220">
        <v>44131</v>
      </c>
      <c r="BL294" s="215" t="s">
        <v>2062</v>
      </c>
      <c r="BM294" s="187"/>
      <c r="BN294" s="217" t="s">
        <v>2063</v>
      </c>
    </row>
    <row r="295" spans="1:66" s="189" customFormat="1" hidden="1">
      <c r="A295" s="47">
        <v>2020</v>
      </c>
      <c r="B295" s="96">
        <v>68</v>
      </c>
      <c r="C295" s="19" t="s">
        <v>606</v>
      </c>
      <c r="D295" s="101" t="s">
        <v>2064</v>
      </c>
      <c r="E295" s="281" t="s">
        <v>519</v>
      </c>
      <c r="F295" s="19" t="s">
        <v>2065</v>
      </c>
      <c r="G295" s="86" t="s">
        <v>2066</v>
      </c>
      <c r="H295" s="85" t="s">
        <v>2067</v>
      </c>
      <c r="I295" s="116"/>
      <c r="J295" s="185" t="s">
        <v>1577</v>
      </c>
      <c r="K295" s="19" t="s">
        <v>2068</v>
      </c>
      <c r="L295" s="86">
        <v>4722005</v>
      </c>
      <c r="M295" s="18" t="s">
        <v>2069</v>
      </c>
      <c r="N295" s="86" t="s">
        <v>2070</v>
      </c>
      <c r="O295" s="186"/>
      <c r="P295" s="187"/>
      <c r="Q295" s="186"/>
      <c r="R295" s="186"/>
      <c r="S295" s="186"/>
      <c r="T295" s="18" t="s">
        <v>2071</v>
      </c>
      <c r="U295" s="130"/>
      <c r="V295" s="130"/>
      <c r="W295" s="130"/>
      <c r="X295" s="185"/>
      <c r="Y295" s="130" t="s">
        <v>2072</v>
      </c>
      <c r="Z295" s="96" t="s">
        <v>668</v>
      </c>
      <c r="AA295" s="96" t="s">
        <v>2073</v>
      </c>
      <c r="AB295" s="138">
        <v>43964</v>
      </c>
      <c r="AC295" s="138">
        <v>43964</v>
      </c>
      <c r="AD295" s="96" t="s">
        <v>1577</v>
      </c>
      <c r="AE295" s="86" t="s">
        <v>1577</v>
      </c>
      <c r="AF295" s="96" t="s">
        <v>1577</v>
      </c>
      <c r="AG295" s="96" t="s">
        <v>1577</v>
      </c>
      <c r="AH295" s="130">
        <v>44328</v>
      </c>
      <c r="AI295" s="144"/>
      <c r="AJ295" s="96"/>
      <c r="AK295" s="96"/>
      <c r="AL295" s="144"/>
      <c r="AM295" s="96">
        <v>458</v>
      </c>
      <c r="AN295" s="157">
        <v>8000000</v>
      </c>
      <c r="AO295" s="138" t="s">
        <v>2074</v>
      </c>
      <c r="AP295" s="96">
        <v>506</v>
      </c>
      <c r="AQ295" s="157" t="s">
        <v>2075</v>
      </c>
      <c r="AR295" s="138">
        <v>43941</v>
      </c>
      <c r="AS295" s="180" t="s">
        <v>2076</v>
      </c>
      <c r="AT295" s="178" t="s">
        <v>526</v>
      </c>
      <c r="AU295" s="182" t="s">
        <v>2077</v>
      </c>
      <c r="AV295" s="266">
        <v>8000000</v>
      </c>
      <c r="AW295" s="155"/>
      <c r="AX295" s="155"/>
      <c r="AY295" s="185"/>
      <c r="AZ295" s="185"/>
      <c r="BA295" s="155"/>
      <c r="BB295" s="185"/>
      <c r="BC295" s="185"/>
      <c r="BD295" s="312">
        <f t="shared" si="4"/>
        <v>0</v>
      </c>
      <c r="BE295" s="117">
        <f>+Tabla2[[#This Row],[VALOR RECURSOS FDL]]+Tabla2[[#This Row],[ADICION]]+Tabla2[[#This Row],[ADICION Nº 2  O -SALDO SIN EJECUTAR]]</f>
        <v>8000000</v>
      </c>
      <c r="BF295" s="185" t="e">
        <v>#VALUE!</v>
      </c>
      <c r="BG295" s="185" t="s">
        <v>1635</v>
      </c>
      <c r="BH295" s="220">
        <v>43987</v>
      </c>
      <c r="BI295" s="213" t="s">
        <v>2078</v>
      </c>
      <c r="BJ295" s="185" t="s">
        <v>1607</v>
      </c>
      <c r="BK295" s="185" t="s">
        <v>1715</v>
      </c>
      <c r="BL295" s="215"/>
      <c r="BM295" s="187"/>
      <c r="BN295" s="217"/>
    </row>
    <row r="296" spans="1:66" s="189" customFormat="1" hidden="1">
      <c r="A296" s="47">
        <v>2020</v>
      </c>
      <c r="B296" s="96">
        <v>69</v>
      </c>
      <c r="C296" s="19" t="s">
        <v>606</v>
      </c>
      <c r="D296" s="101" t="s">
        <v>607</v>
      </c>
      <c r="E296" s="284" t="s">
        <v>76</v>
      </c>
      <c r="F296" s="19" t="s">
        <v>259</v>
      </c>
      <c r="G296" s="86" t="s">
        <v>2079</v>
      </c>
      <c r="H296" s="85">
        <v>80239278</v>
      </c>
      <c r="I296" s="116">
        <v>9</v>
      </c>
      <c r="J296" s="185" t="s">
        <v>1617</v>
      </c>
      <c r="K296" s="19" t="s">
        <v>2080</v>
      </c>
      <c r="L296" s="19">
        <v>3118648938</v>
      </c>
      <c r="M296" s="18" t="s">
        <v>2081</v>
      </c>
      <c r="N296" s="86" t="s">
        <v>2079</v>
      </c>
      <c r="O296" s="186"/>
      <c r="P296" s="187"/>
      <c r="Q296" s="186"/>
      <c r="R296" s="186"/>
      <c r="S296" s="186"/>
      <c r="T296" s="18" t="s">
        <v>2082</v>
      </c>
      <c r="U296" s="130"/>
      <c r="V296" s="130"/>
      <c r="W296" s="130"/>
      <c r="X296" s="185"/>
      <c r="Y296" s="130" t="s">
        <v>2083</v>
      </c>
      <c r="Z296" s="96" t="s">
        <v>715</v>
      </c>
      <c r="AA296" s="96">
        <v>120</v>
      </c>
      <c r="AB296" s="138">
        <v>43943</v>
      </c>
      <c r="AC296" s="138">
        <v>43943</v>
      </c>
      <c r="AD296" s="96" t="s">
        <v>1577</v>
      </c>
      <c r="AE296" s="86" t="s">
        <v>2084</v>
      </c>
      <c r="AF296" s="96" t="s">
        <v>1577</v>
      </c>
      <c r="AG296" s="96" t="s">
        <v>1577</v>
      </c>
      <c r="AH296" s="130">
        <v>44064</v>
      </c>
      <c r="AI296" s="130"/>
      <c r="AJ296" s="96"/>
      <c r="AK296" s="96"/>
      <c r="AL296" s="130"/>
      <c r="AM296" s="96">
        <v>484</v>
      </c>
      <c r="AN296" s="157">
        <v>20400000</v>
      </c>
      <c r="AO296" s="138">
        <v>43920</v>
      </c>
      <c r="AP296" s="96">
        <v>508</v>
      </c>
      <c r="AQ296" s="157">
        <v>20400000</v>
      </c>
      <c r="AR296" s="138">
        <v>43942</v>
      </c>
      <c r="AS296" s="180" t="s">
        <v>870</v>
      </c>
      <c r="AT296" s="178" t="s">
        <v>84</v>
      </c>
      <c r="AU296" s="182" t="s">
        <v>1309</v>
      </c>
      <c r="AV296" s="267">
        <v>20400000</v>
      </c>
      <c r="AW296" s="155"/>
      <c r="AX296" s="155"/>
      <c r="AY296" s="185"/>
      <c r="AZ296" s="185"/>
      <c r="BA296" s="155"/>
      <c r="BB296" s="185"/>
      <c r="BC296" s="185"/>
      <c r="BD296" s="312">
        <f t="shared" si="4"/>
        <v>0</v>
      </c>
      <c r="BE296" s="117">
        <f>+Tabla2[[#This Row],[VALOR RECURSOS FDL]]+Tabla2[[#This Row],[ADICION]]+Tabla2[[#This Row],[ADICION Nº 2  O -SALDO SIN EJECUTAR]]</f>
        <v>20400000</v>
      </c>
      <c r="BF296" s="185">
        <v>5100000</v>
      </c>
      <c r="BG296" s="185" t="s">
        <v>2085</v>
      </c>
      <c r="BH296" s="220">
        <v>44021</v>
      </c>
      <c r="BI296" s="213" t="s">
        <v>2086</v>
      </c>
      <c r="BJ296" s="185" t="s">
        <v>1607</v>
      </c>
      <c r="BK296" s="185" t="s">
        <v>1715</v>
      </c>
      <c r="BL296" s="215" t="s">
        <v>2087</v>
      </c>
      <c r="BM296" s="187"/>
      <c r="BN296" s="217" t="s">
        <v>1643</v>
      </c>
    </row>
    <row r="297" spans="1:66" s="189" customFormat="1" hidden="1">
      <c r="A297" s="47">
        <v>2020</v>
      </c>
      <c r="B297" s="96">
        <v>70</v>
      </c>
      <c r="C297" s="19" t="s">
        <v>606</v>
      </c>
      <c r="D297" s="101" t="s">
        <v>607</v>
      </c>
      <c r="E297" s="281" t="s">
        <v>76</v>
      </c>
      <c r="F297" s="19" t="s">
        <v>1225</v>
      </c>
      <c r="G297" s="86" t="s">
        <v>2088</v>
      </c>
      <c r="H297" s="85">
        <v>79318896</v>
      </c>
      <c r="I297" s="116">
        <v>6</v>
      </c>
      <c r="J297" s="185" t="s">
        <v>1617</v>
      </c>
      <c r="K297" s="19" t="s">
        <v>2089</v>
      </c>
      <c r="L297" s="19">
        <v>3123376651</v>
      </c>
      <c r="M297" s="18" t="s">
        <v>2090</v>
      </c>
      <c r="N297" s="86" t="s">
        <v>2091</v>
      </c>
      <c r="O297" s="186"/>
      <c r="P297" s="187"/>
      <c r="Q297" s="186"/>
      <c r="R297" s="186"/>
      <c r="S297" s="186"/>
      <c r="T297" s="18" t="s">
        <v>2092</v>
      </c>
      <c r="U297" s="130"/>
      <c r="V297" s="130"/>
      <c r="W297" s="130"/>
      <c r="X297" s="185"/>
      <c r="Y297" s="130" t="s">
        <v>2093</v>
      </c>
      <c r="Z297" s="96" t="s">
        <v>668</v>
      </c>
      <c r="AA297" s="96">
        <v>120</v>
      </c>
      <c r="AB297" s="138">
        <v>43943</v>
      </c>
      <c r="AC297" s="138">
        <v>43943</v>
      </c>
      <c r="AD297" s="96" t="s">
        <v>1577</v>
      </c>
      <c r="AE297" s="86" t="s">
        <v>1577</v>
      </c>
      <c r="AF297" s="96" t="s">
        <v>1577</v>
      </c>
      <c r="AG297" s="96" t="s">
        <v>1577</v>
      </c>
      <c r="AH297" s="130">
        <v>44064</v>
      </c>
      <c r="AI297" s="144"/>
      <c r="AJ297" s="96"/>
      <c r="AK297" s="96"/>
      <c r="AL297" s="144"/>
      <c r="AM297" s="96">
        <v>501</v>
      </c>
      <c r="AN297" s="157">
        <v>16800000</v>
      </c>
      <c r="AO297" s="138">
        <v>43938</v>
      </c>
      <c r="AP297" s="96" t="s">
        <v>2094</v>
      </c>
      <c r="AQ297" s="157">
        <v>16800000</v>
      </c>
      <c r="AR297" s="138"/>
      <c r="AS297" s="180" t="s">
        <v>1424</v>
      </c>
      <c r="AT297" s="178" t="s">
        <v>84</v>
      </c>
      <c r="AU297" s="182" t="s">
        <v>2095</v>
      </c>
      <c r="AV297" s="267">
        <v>16800000</v>
      </c>
      <c r="AW297" s="155"/>
      <c r="AX297" s="155"/>
      <c r="AY297" s="185"/>
      <c r="AZ297" s="185"/>
      <c r="BA297" s="155"/>
      <c r="BB297" s="185"/>
      <c r="BC297" s="185"/>
      <c r="BD297" s="312">
        <f t="shared" si="4"/>
        <v>0</v>
      </c>
      <c r="BE297" s="117">
        <f>+Tabla2[[#This Row],[VALOR RECURSOS FDL]]+Tabla2[[#This Row],[ADICION]]+Tabla2[[#This Row],[ADICION Nº 2  O -SALDO SIN EJECUTAR]]</f>
        <v>16800000</v>
      </c>
      <c r="BF297" s="185">
        <v>4200000</v>
      </c>
      <c r="BG297" s="185" t="s">
        <v>2085</v>
      </c>
      <c r="BH297" s="220">
        <v>44021</v>
      </c>
      <c r="BI297" s="213" t="s">
        <v>2096</v>
      </c>
      <c r="BJ297" s="185" t="s">
        <v>1607</v>
      </c>
      <c r="BK297" s="220">
        <v>44075</v>
      </c>
      <c r="BL297" s="215" t="s">
        <v>2097</v>
      </c>
      <c r="BM297" s="187"/>
      <c r="BN297" s="217"/>
    </row>
    <row r="298" spans="1:66" s="189" customFormat="1" hidden="1">
      <c r="A298" s="47">
        <v>2020</v>
      </c>
      <c r="B298" s="96">
        <v>71</v>
      </c>
      <c r="C298" s="19" t="s">
        <v>566</v>
      </c>
      <c r="D298" s="101" t="s">
        <v>1350</v>
      </c>
      <c r="E298" s="284" t="s">
        <v>519</v>
      </c>
      <c r="F298" s="19" t="s">
        <v>1374</v>
      </c>
      <c r="G298" s="86" t="s">
        <v>1375</v>
      </c>
      <c r="H298" s="85">
        <v>860011153</v>
      </c>
      <c r="I298" s="116">
        <v>6</v>
      </c>
      <c r="J298" s="185" t="s">
        <v>1577</v>
      </c>
      <c r="K298" s="19" t="s">
        <v>1376</v>
      </c>
      <c r="L298" s="19">
        <v>6502200</v>
      </c>
      <c r="M298" s="18" t="s">
        <v>2098</v>
      </c>
      <c r="N298" s="86" t="s">
        <v>2099</v>
      </c>
      <c r="O298" s="186"/>
      <c r="P298" s="187"/>
      <c r="Q298" s="186"/>
      <c r="R298" s="186"/>
      <c r="S298" s="186"/>
      <c r="T298" s="18" t="s">
        <v>2100</v>
      </c>
      <c r="U298" s="130"/>
      <c r="V298" s="130"/>
      <c r="W298" s="130"/>
      <c r="X298" s="185"/>
      <c r="Y298" s="130" t="s">
        <v>2101</v>
      </c>
      <c r="Z298" s="96" t="s">
        <v>532</v>
      </c>
      <c r="AA298" s="96" t="s">
        <v>594</v>
      </c>
      <c r="AB298" s="138">
        <v>43941</v>
      </c>
      <c r="AC298" s="138">
        <v>43941</v>
      </c>
      <c r="AD298" s="96" t="s">
        <v>1577</v>
      </c>
      <c r="AE298" s="86" t="s">
        <v>1577</v>
      </c>
      <c r="AF298" s="96" t="s">
        <v>1577</v>
      </c>
      <c r="AG298" s="96" t="s">
        <v>1577</v>
      </c>
      <c r="AH298" s="130">
        <v>44306</v>
      </c>
      <c r="AI298" s="130"/>
      <c r="AJ298" s="96"/>
      <c r="AK298" s="96"/>
      <c r="AL298" s="130"/>
      <c r="AM298" s="96">
        <v>493</v>
      </c>
      <c r="AN298" s="157">
        <v>6998302</v>
      </c>
      <c r="AO298" s="138">
        <v>43929</v>
      </c>
      <c r="AP298" s="96">
        <v>507</v>
      </c>
      <c r="AQ298" s="157">
        <v>5548593</v>
      </c>
      <c r="AR298" s="138">
        <v>43941</v>
      </c>
      <c r="AS298" s="180" t="s">
        <v>2102</v>
      </c>
      <c r="AT298" s="178" t="s">
        <v>526</v>
      </c>
      <c r="AU298" s="182" t="s">
        <v>2103</v>
      </c>
      <c r="AV298" s="266">
        <v>5548593</v>
      </c>
      <c r="AW298" s="155"/>
      <c r="AX298" s="155"/>
      <c r="AY298" s="185"/>
      <c r="AZ298" s="185"/>
      <c r="BA298" s="155"/>
      <c r="BB298" s="185"/>
      <c r="BC298" s="185"/>
      <c r="BD298" s="312">
        <f t="shared" si="4"/>
        <v>0</v>
      </c>
      <c r="BE298" s="117">
        <f>+Tabla2[[#This Row],[VALOR RECURSOS FDL]]+Tabla2[[#This Row],[ADICION]]+Tabla2[[#This Row],[ADICION Nº 2  O -SALDO SIN EJECUTAR]]</f>
        <v>5548593</v>
      </c>
      <c r="BF298" s="185" t="e">
        <v>#VALUE!</v>
      </c>
      <c r="BG298" s="185" t="s">
        <v>1581</v>
      </c>
      <c r="BH298" s="220">
        <v>44039</v>
      </c>
      <c r="BI298" s="213" t="s">
        <v>2104</v>
      </c>
      <c r="BJ298" s="185" t="s">
        <v>1607</v>
      </c>
      <c r="BK298" s="185" t="s">
        <v>1854</v>
      </c>
      <c r="BL298" s="215"/>
      <c r="BM298" s="187"/>
      <c r="BN298" s="217"/>
    </row>
    <row r="299" spans="1:66" s="189" customFormat="1" hidden="1">
      <c r="A299" s="47">
        <v>2020</v>
      </c>
      <c r="B299" s="96">
        <v>72</v>
      </c>
      <c r="C299" s="19" t="s">
        <v>606</v>
      </c>
      <c r="D299" s="101" t="s">
        <v>607</v>
      </c>
      <c r="E299" s="281" t="s">
        <v>92</v>
      </c>
      <c r="F299" s="19" t="s">
        <v>2105</v>
      </c>
      <c r="G299" s="40" t="s">
        <v>497</v>
      </c>
      <c r="H299" s="85">
        <v>52305372</v>
      </c>
      <c r="I299" s="116">
        <v>4</v>
      </c>
      <c r="J299" s="185" t="s">
        <v>1599</v>
      </c>
      <c r="K299" s="19" t="s">
        <v>987</v>
      </c>
      <c r="L299" s="19">
        <v>3102328193</v>
      </c>
      <c r="M299" s="18" t="s">
        <v>988</v>
      </c>
      <c r="N299" s="86" t="s">
        <v>497</v>
      </c>
      <c r="O299" s="186"/>
      <c r="P299" s="187"/>
      <c r="Q299" s="186"/>
      <c r="R299" s="186"/>
      <c r="S299" s="186"/>
      <c r="T299" s="18" t="s">
        <v>2106</v>
      </c>
      <c r="U299" s="130"/>
      <c r="V299" s="130"/>
      <c r="W299" s="130"/>
      <c r="X299" s="185"/>
      <c r="Y299" s="130" t="s">
        <v>2107</v>
      </c>
      <c r="Z299" s="96" t="s">
        <v>668</v>
      </c>
      <c r="AA299" s="96">
        <v>120</v>
      </c>
      <c r="AB299" s="140">
        <v>43965</v>
      </c>
      <c r="AC299" s="140">
        <v>43966</v>
      </c>
      <c r="AD299" s="96" t="s">
        <v>1577</v>
      </c>
      <c r="AE299" s="86" t="s">
        <v>1577</v>
      </c>
      <c r="AF299" s="96" t="s">
        <v>1577</v>
      </c>
      <c r="AG299" s="96" t="s">
        <v>1577</v>
      </c>
      <c r="AH299" s="145">
        <v>44088</v>
      </c>
      <c r="AI299" s="144"/>
      <c r="AJ299" s="96"/>
      <c r="AK299" s="96"/>
      <c r="AL299" s="144"/>
      <c r="AM299" s="96">
        <v>510</v>
      </c>
      <c r="AN299" s="157" t="s">
        <v>2108</v>
      </c>
      <c r="AO299" s="138">
        <v>43963</v>
      </c>
      <c r="AP299" s="96">
        <v>527</v>
      </c>
      <c r="AQ299" s="157" t="s">
        <v>2108</v>
      </c>
      <c r="AR299" s="138">
        <v>43965</v>
      </c>
      <c r="AS299" s="180" t="s">
        <v>870</v>
      </c>
      <c r="AT299" s="178" t="s">
        <v>84</v>
      </c>
      <c r="AU299" s="182" t="s">
        <v>1309</v>
      </c>
      <c r="AV299" s="267">
        <v>9831392</v>
      </c>
      <c r="AW299" s="155"/>
      <c r="AX299" s="155"/>
      <c r="AY299" s="185"/>
      <c r="AZ299" s="185"/>
      <c r="BA299" s="155"/>
      <c r="BB299" s="185"/>
      <c r="BC299" s="185"/>
      <c r="BD299" s="312">
        <f t="shared" si="4"/>
        <v>0</v>
      </c>
      <c r="BE299" s="117">
        <f>+Tabla2[[#This Row],[VALOR RECURSOS FDL]]+Tabla2[[#This Row],[ADICION]]+Tabla2[[#This Row],[ADICION Nº 2  O -SALDO SIN EJECUTAR]]</f>
        <v>9831392</v>
      </c>
      <c r="BF299" s="185">
        <v>2457848</v>
      </c>
      <c r="BG299" s="185" t="s">
        <v>1798</v>
      </c>
      <c r="BH299" s="220">
        <v>44075</v>
      </c>
      <c r="BI299" s="213" t="s">
        <v>2109</v>
      </c>
      <c r="BJ299" s="185" t="s">
        <v>1607</v>
      </c>
      <c r="BK299" s="220">
        <v>44103</v>
      </c>
      <c r="BL299" s="215" t="s">
        <v>953</v>
      </c>
      <c r="BM299" s="187"/>
      <c r="BN299" s="217" t="s">
        <v>2110</v>
      </c>
    </row>
    <row r="300" spans="1:66" s="189" customFormat="1" hidden="1">
      <c r="A300" s="47">
        <v>2020</v>
      </c>
      <c r="B300" s="96">
        <v>73</v>
      </c>
      <c r="C300" s="19" t="s">
        <v>606</v>
      </c>
      <c r="D300" s="101" t="s">
        <v>607</v>
      </c>
      <c r="E300" s="284" t="s">
        <v>76</v>
      </c>
      <c r="F300" s="19" t="s">
        <v>77</v>
      </c>
      <c r="G300" s="86" t="s">
        <v>2111</v>
      </c>
      <c r="H300" s="85">
        <v>79981034</v>
      </c>
      <c r="I300" s="116">
        <v>6</v>
      </c>
      <c r="J300" s="185" t="s">
        <v>1617</v>
      </c>
      <c r="K300" s="19" t="s">
        <v>2112</v>
      </c>
      <c r="L300" s="19">
        <v>3106192898</v>
      </c>
      <c r="M300" s="18" t="s">
        <v>2113</v>
      </c>
      <c r="N300" s="86" t="s">
        <v>2114</v>
      </c>
      <c r="O300" s="186"/>
      <c r="P300" s="187"/>
      <c r="Q300" s="186"/>
      <c r="R300" s="186"/>
      <c r="S300" s="186"/>
      <c r="T300" s="18" t="s">
        <v>2115</v>
      </c>
      <c r="U300" s="130"/>
      <c r="V300" s="130"/>
      <c r="W300" s="130"/>
      <c r="X300" s="185"/>
      <c r="Y300" s="130" t="s">
        <v>2116</v>
      </c>
      <c r="Z300" s="96" t="s">
        <v>668</v>
      </c>
      <c r="AA300" s="96">
        <v>120</v>
      </c>
      <c r="AB300" s="138">
        <v>43965</v>
      </c>
      <c r="AC300" s="138">
        <v>43966</v>
      </c>
      <c r="AD300" s="96" t="s">
        <v>1577</v>
      </c>
      <c r="AE300" s="86" t="s">
        <v>1577</v>
      </c>
      <c r="AF300" s="96" t="s">
        <v>1577</v>
      </c>
      <c r="AG300" s="96" t="s">
        <v>1577</v>
      </c>
      <c r="AH300" s="130">
        <v>44088</v>
      </c>
      <c r="AI300" s="130">
        <v>44053</v>
      </c>
      <c r="AJ300" s="96"/>
      <c r="AK300" s="96"/>
      <c r="AL300" s="130"/>
      <c r="AM300" s="96">
        <v>511</v>
      </c>
      <c r="AN300" s="157">
        <v>36000000</v>
      </c>
      <c r="AO300" s="138">
        <v>43963</v>
      </c>
      <c r="AP300" s="96">
        <v>526</v>
      </c>
      <c r="AQ300" s="160">
        <v>35600000</v>
      </c>
      <c r="AR300" s="138">
        <v>43965</v>
      </c>
      <c r="AS300" s="180" t="s">
        <v>870</v>
      </c>
      <c r="AT300" s="178" t="s">
        <v>84</v>
      </c>
      <c r="AU300" s="182" t="s">
        <v>1309</v>
      </c>
      <c r="AV300" s="267">
        <v>35600000</v>
      </c>
      <c r="AW300" s="155"/>
      <c r="AX300" s="155"/>
      <c r="AY300" s="185"/>
      <c r="AZ300" s="185"/>
      <c r="BA300" s="155"/>
      <c r="BB300" s="185"/>
      <c r="BC300" s="185"/>
      <c r="BD300" s="312">
        <f t="shared" si="4"/>
        <v>0</v>
      </c>
      <c r="BE300" s="117">
        <f>+Tabla2[[#This Row],[VALOR RECURSOS FDL]]+Tabla2[[#This Row],[ADICION]]+Tabla2[[#This Row],[ADICION Nº 2  O -SALDO SIN EJECUTAR]]</f>
        <v>35600000</v>
      </c>
      <c r="BF300" s="185">
        <v>8900000</v>
      </c>
      <c r="BG300" s="185" t="s">
        <v>2117</v>
      </c>
      <c r="BH300" s="185" t="s">
        <v>1577</v>
      </c>
      <c r="BI300" s="213" t="s">
        <v>2118</v>
      </c>
      <c r="BJ300" s="185" t="s">
        <v>1792</v>
      </c>
      <c r="BK300" s="185" t="s">
        <v>1715</v>
      </c>
      <c r="BL300" s="215" t="s">
        <v>2119</v>
      </c>
      <c r="BM300" s="187"/>
      <c r="BN300" s="217" t="s">
        <v>1770</v>
      </c>
    </row>
    <row r="301" spans="1:66" s="189" customFormat="1" hidden="1">
      <c r="A301" s="47">
        <v>2020</v>
      </c>
      <c r="B301" s="96">
        <v>74</v>
      </c>
      <c r="C301" s="19" t="s">
        <v>606</v>
      </c>
      <c r="D301" s="101" t="s">
        <v>607</v>
      </c>
      <c r="E301" s="281" t="s">
        <v>76</v>
      </c>
      <c r="F301" s="19" t="s">
        <v>1088</v>
      </c>
      <c r="G301" s="86" t="s">
        <v>2120</v>
      </c>
      <c r="H301" s="85">
        <v>1020729068</v>
      </c>
      <c r="I301" s="116">
        <v>4</v>
      </c>
      <c r="J301" s="185" t="s">
        <v>1599</v>
      </c>
      <c r="K301" s="19" t="s">
        <v>2121</v>
      </c>
      <c r="L301" s="86">
        <v>3209762815</v>
      </c>
      <c r="M301" s="18" t="s">
        <v>2122</v>
      </c>
      <c r="N301" s="86" t="s">
        <v>2123</v>
      </c>
      <c r="O301" s="186"/>
      <c r="P301" s="187"/>
      <c r="Q301" s="186"/>
      <c r="R301" s="186"/>
      <c r="S301" s="186"/>
      <c r="T301" s="18" t="s">
        <v>2124</v>
      </c>
      <c r="U301" s="130"/>
      <c r="V301" s="130"/>
      <c r="W301" s="130"/>
      <c r="X301" s="185"/>
      <c r="Y301" s="130" t="s">
        <v>2125</v>
      </c>
      <c r="Z301" s="96" t="s">
        <v>668</v>
      </c>
      <c r="AA301" s="96">
        <v>120</v>
      </c>
      <c r="AB301" s="138">
        <v>43965</v>
      </c>
      <c r="AC301" s="138">
        <v>43970</v>
      </c>
      <c r="AD301" s="96" t="s">
        <v>1577</v>
      </c>
      <c r="AE301" s="86" t="s">
        <v>1577</v>
      </c>
      <c r="AF301" s="96" t="s">
        <v>1577</v>
      </c>
      <c r="AG301" s="96" t="s">
        <v>1577</v>
      </c>
      <c r="AH301" s="130">
        <v>44092</v>
      </c>
      <c r="AI301" s="144"/>
      <c r="AJ301" s="96"/>
      <c r="AK301" s="96"/>
      <c r="AL301" s="144"/>
      <c r="AM301" s="96">
        <v>512</v>
      </c>
      <c r="AN301" s="157">
        <v>26000000</v>
      </c>
      <c r="AO301" s="138">
        <v>43963</v>
      </c>
      <c r="AP301" s="96">
        <v>529</v>
      </c>
      <c r="AQ301" s="157">
        <v>26000000</v>
      </c>
      <c r="AR301" s="138">
        <v>43969</v>
      </c>
      <c r="AS301" s="180" t="s">
        <v>870</v>
      </c>
      <c r="AT301" s="178" t="s">
        <v>84</v>
      </c>
      <c r="AU301" s="182" t="s">
        <v>1309</v>
      </c>
      <c r="AV301" s="267">
        <v>26000000</v>
      </c>
      <c r="AW301" s="155"/>
      <c r="AX301" s="155"/>
      <c r="AY301" s="185"/>
      <c r="AZ301" s="185"/>
      <c r="BA301" s="155"/>
      <c r="BB301" s="185"/>
      <c r="BC301" s="185"/>
      <c r="BD301" s="312">
        <f t="shared" si="4"/>
        <v>0</v>
      </c>
      <c r="BE301" s="117">
        <f>+Tabla2[[#This Row],[VALOR RECURSOS FDL]]+Tabla2[[#This Row],[ADICION]]+Tabla2[[#This Row],[ADICION Nº 2  O -SALDO SIN EJECUTAR]]</f>
        <v>26000000</v>
      </c>
      <c r="BF301" s="185">
        <v>6500000</v>
      </c>
      <c r="BG301" s="185" t="s">
        <v>2085</v>
      </c>
      <c r="BH301" s="220">
        <v>44021</v>
      </c>
      <c r="BI301" s="213" t="s">
        <v>2126</v>
      </c>
      <c r="BJ301" s="185" t="s">
        <v>1607</v>
      </c>
      <c r="BK301" s="220">
        <v>44105</v>
      </c>
      <c r="BL301" s="215" t="s">
        <v>2127</v>
      </c>
      <c r="BM301" s="187"/>
      <c r="BN301" s="217" t="s">
        <v>2128</v>
      </c>
    </row>
    <row r="302" spans="1:66" s="189" customFormat="1" hidden="1">
      <c r="A302" s="47">
        <v>2020</v>
      </c>
      <c r="B302" s="96">
        <v>75</v>
      </c>
      <c r="C302" s="19" t="s">
        <v>566</v>
      </c>
      <c r="D302" s="101" t="s">
        <v>607</v>
      </c>
      <c r="E302" s="284" t="s">
        <v>519</v>
      </c>
      <c r="F302" s="19" t="s">
        <v>2129</v>
      </c>
      <c r="G302" s="86" t="s">
        <v>628</v>
      </c>
      <c r="H302" s="85">
        <v>860517560</v>
      </c>
      <c r="I302" s="116">
        <v>3</v>
      </c>
      <c r="J302" s="185" t="s">
        <v>1577</v>
      </c>
      <c r="K302" s="19" t="s">
        <v>630</v>
      </c>
      <c r="L302" s="86">
        <v>7430773</v>
      </c>
      <c r="M302" s="18" t="s">
        <v>631</v>
      </c>
      <c r="N302" s="86" t="s">
        <v>2130</v>
      </c>
      <c r="O302" s="186"/>
      <c r="P302" s="187"/>
      <c r="Q302" s="186"/>
      <c r="R302" s="186"/>
      <c r="S302" s="186"/>
      <c r="T302" s="18" t="s">
        <v>2131</v>
      </c>
      <c r="U302" s="130"/>
      <c r="V302" s="130"/>
      <c r="W302" s="130"/>
      <c r="X302" s="185"/>
      <c r="Y302" s="130" t="s">
        <v>2132</v>
      </c>
      <c r="Z302" s="96" t="s">
        <v>2133</v>
      </c>
      <c r="AA302" s="96" t="s">
        <v>321</v>
      </c>
      <c r="AB302" s="138">
        <v>43966</v>
      </c>
      <c r="AC302" s="138">
        <v>43970</v>
      </c>
      <c r="AD302" s="96" t="s">
        <v>1577</v>
      </c>
      <c r="AE302" s="86" t="s">
        <v>2053</v>
      </c>
      <c r="AF302" s="96" t="s">
        <v>1577</v>
      </c>
      <c r="AG302" s="96" t="s">
        <v>1577</v>
      </c>
      <c r="AH302" s="130">
        <v>43991</v>
      </c>
      <c r="AI302" s="130"/>
      <c r="AJ302" s="96"/>
      <c r="AK302" s="96"/>
      <c r="AL302" s="130"/>
      <c r="AM302" s="96">
        <v>508</v>
      </c>
      <c r="AN302" s="157">
        <v>23367449</v>
      </c>
      <c r="AO302" s="138">
        <v>43959</v>
      </c>
      <c r="AP302" s="96">
        <v>528</v>
      </c>
      <c r="AQ302" s="157">
        <v>23064935</v>
      </c>
      <c r="AR302" s="138">
        <v>43966</v>
      </c>
      <c r="AS302" s="180" t="s">
        <v>1372</v>
      </c>
      <c r="AT302" s="178" t="s">
        <v>526</v>
      </c>
      <c r="AU302" s="182" t="s">
        <v>2134</v>
      </c>
      <c r="AV302" s="267">
        <v>23064935</v>
      </c>
      <c r="AW302" s="155"/>
      <c r="AX302" s="155">
        <v>10763636</v>
      </c>
      <c r="AY302" s="185"/>
      <c r="AZ302" s="185"/>
      <c r="BA302" s="155"/>
      <c r="BB302" s="185"/>
      <c r="BC302" s="185"/>
      <c r="BD302" s="312">
        <f t="shared" si="4"/>
        <v>10763636</v>
      </c>
      <c r="BE302" s="117">
        <f>+Tabla2[[#This Row],[VALOR RECURSOS FDL]]+Tabla2[[#This Row],[ADICION]]+Tabla2[[#This Row],[ADICION Nº 2  O -SALDO SIN EJECUTAR]]</f>
        <v>33828571</v>
      </c>
      <c r="BF302" s="185" t="e">
        <v>#VALUE!</v>
      </c>
      <c r="BG302" s="185" t="s">
        <v>1621</v>
      </c>
      <c r="BH302" s="220">
        <v>43971</v>
      </c>
      <c r="BI302" s="213" t="s">
        <v>2135</v>
      </c>
      <c r="BJ302" s="185" t="s">
        <v>1607</v>
      </c>
      <c r="BK302" s="185" t="s">
        <v>1881</v>
      </c>
      <c r="BL302" s="215"/>
      <c r="BM302" s="187"/>
      <c r="BN302" s="217"/>
    </row>
    <row r="303" spans="1:66" s="189" customFormat="1" hidden="1">
      <c r="A303" s="47">
        <v>2020</v>
      </c>
      <c r="B303" s="96">
        <v>76</v>
      </c>
      <c r="C303" s="19" t="s">
        <v>606</v>
      </c>
      <c r="D303" s="101" t="s">
        <v>607</v>
      </c>
      <c r="E303" s="281" t="s">
        <v>76</v>
      </c>
      <c r="F303" s="19" t="s">
        <v>2136</v>
      </c>
      <c r="G303" s="86" t="s">
        <v>2137</v>
      </c>
      <c r="H303" s="85">
        <v>1032470720</v>
      </c>
      <c r="I303" s="47">
        <v>8</v>
      </c>
      <c r="J303" s="185" t="s">
        <v>1599</v>
      </c>
      <c r="K303" s="19" t="s">
        <v>2138</v>
      </c>
      <c r="L303" s="86">
        <v>3046379572</v>
      </c>
      <c r="M303" s="18" t="s">
        <v>2139</v>
      </c>
      <c r="N303" s="86" t="s">
        <v>2140</v>
      </c>
      <c r="O303" s="186"/>
      <c r="P303" s="187"/>
      <c r="Q303" s="186"/>
      <c r="R303" s="186"/>
      <c r="S303" s="186"/>
      <c r="T303" s="18" t="s">
        <v>2141</v>
      </c>
      <c r="U303" s="130"/>
      <c r="V303" s="130"/>
      <c r="W303" s="130"/>
      <c r="X303" s="185"/>
      <c r="Y303" s="130" t="s">
        <v>2142</v>
      </c>
      <c r="Z303" s="96" t="s">
        <v>668</v>
      </c>
      <c r="AA303" s="96">
        <v>120</v>
      </c>
      <c r="AB303" s="138">
        <v>43972</v>
      </c>
      <c r="AC303" s="138">
        <v>43977</v>
      </c>
      <c r="AD303" s="96" t="s">
        <v>1577</v>
      </c>
      <c r="AE303" s="86" t="s">
        <v>1577</v>
      </c>
      <c r="AF303" s="96" t="s">
        <v>1577</v>
      </c>
      <c r="AG303" s="96" t="s">
        <v>1577</v>
      </c>
      <c r="AH303" s="130">
        <v>44099</v>
      </c>
      <c r="AI303" s="144"/>
      <c r="AJ303" s="96"/>
      <c r="AK303" s="96"/>
      <c r="AL303" s="144"/>
      <c r="AM303" s="96">
        <v>513</v>
      </c>
      <c r="AN303" s="157" t="s">
        <v>2143</v>
      </c>
      <c r="AO303" s="138">
        <v>43963</v>
      </c>
      <c r="AP303" s="96">
        <v>530</v>
      </c>
      <c r="AQ303" s="157">
        <v>21067272</v>
      </c>
      <c r="AR303" s="138">
        <v>43973</v>
      </c>
      <c r="AS303" s="180" t="s">
        <v>870</v>
      </c>
      <c r="AT303" s="178" t="s">
        <v>84</v>
      </c>
      <c r="AU303" s="182" t="s">
        <v>1309</v>
      </c>
      <c r="AV303" s="267">
        <v>21067272</v>
      </c>
      <c r="AW303" s="155"/>
      <c r="AX303" s="155"/>
      <c r="AY303" s="185"/>
      <c r="AZ303" s="185"/>
      <c r="BA303" s="155"/>
      <c r="BB303" s="185"/>
      <c r="BC303" s="185"/>
      <c r="BD303" s="312">
        <f t="shared" si="4"/>
        <v>0</v>
      </c>
      <c r="BE303" s="117">
        <f>+Tabla2[[#This Row],[VALOR RECURSOS FDL]]+Tabla2[[#This Row],[ADICION]]+Tabla2[[#This Row],[ADICION Nº 2  O -SALDO SIN EJECUTAR]]</f>
        <v>21067272</v>
      </c>
      <c r="BF303" s="185">
        <v>5266818</v>
      </c>
      <c r="BG303" s="185" t="s">
        <v>2117</v>
      </c>
      <c r="BH303" s="185" t="s">
        <v>1577</v>
      </c>
      <c r="BI303" s="213" t="s">
        <v>2144</v>
      </c>
      <c r="BJ303" s="185" t="s">
        <v>2145</v>
      </c>
      <c r="BK303" s="220">
        <v>44105</v>
      </c>
      <c r="BL303" s="215" t="s">
        <v>2146</v>
      </c>
      <c r="BM303" s="187"/>
      <c r="BN303" s="217" t="s">
        <v>2147</v>
      </c>
    </row>
    <row r="304" spans="1:66" s="189" customFormat="1" hidden="1">
      <c r="A304" s="47">
        <v>2020</v>
      </c>
      <c r="B304" s="96">
        <v>77</v>
      </c>
      <c r="C304" s="19" t="s">
        <v>606</v>
      </c>
      <c r="D304" s="101" t="s">
        <v>607</v>
      </c>
      <c r="E304" s="284" t="s">
        <v>76</v>
      </c>
      <c r="F304" s="19" t="s">
        <v>2148</v>
      </c>
      <c r="G304" s="86" t="s">
        <v>2149</v>
      </c>
      <c r="H304" s="85">
        <v>52314352</v>
      </c>
      <c r="I304" s="116">
        <v>5</v>
      </c>
      <c r="J304" s="185" t="s">
        <v>1599</v>
      </c>
      <c r="K304" s="19" t="s">
        <v>2150</v>
      </c>
      <c r="L304" s="86">
        <v>3002271990</v>
      </c>
      <c r="M304" s="18" t="s">
        <v>2151</v>
      </c>
      <c r="N304" s="86" t="s">
        <v>2149</v>
      </c>
      <c r="O304" s="186"/>
      <c r="P304" s="187"/>
      <c r="Q304" s="186"/>
      <c r="R304" s="186"/>
      <c r="S304" s="186"/>
      <c r="T304" s="18" t="s">
        <v>2152</v>
      </c>
      <c r="U304" s="130"/>
      <c r="V304" s="130"/>
      <c r="W304" s="130"/>
      <c r="X304" s="185"/>
      <c r="Y304" s="130" t="s">
        <v>2153</v>
      </c>
      <c r="Z304" s="96" t="s">
        <v>668</v>
      </c>
      <c r="AA304" s="96">
        <v>120</v>
      </c>
      <c r="AB304" s="138">
        <v>43978</v>
      </c>
      <c r="AC304" s="138">
        <v>43980</v>
      </c>
      <c r="AD304" s="96" t="s">
        <v>1577</v>
      </c>
      <c r="AE304" s="86" t="s">
        <v>1577</v>
      </c>
      <c r="AF304" s="96" t="s">
        <v>1577</v>
      </c>
      <c r="AG304" s="96" t="s">
        <v>1577</v>
      </c>
      <c r="AH304" s="130">
        <v>44102</v>
      </c>
      <c r="AI304" s="130"/>
      <c r="AJ304" s="96"/>
      <c r="AK304" s="96"/>
      <c r="AL304" s="130"/>
      <c r="AM304" s="96">
        <v>524</v>
      </c>
      <c r="AN304" s="157">
        <v>16818680</v>
      </c>
      <c r="AO304" s="138">
        <v>43973</v>
      </c>
      <c r="AP304" s="96">
        <v>531</v>
      </c>
      <c r="AQ304" s="157">
        <v>16818680</v>
      </c>
      <c r="AR304" s="138">
        <v>43980</v>
      </c>
      <c r="AS304" s="180" t="s">
        <v>870</v>
      </c>
      <c r="AT304" s="178" t="s">
        <v>84</v>
      </c>
      <c r="AU304" s="182" t="s">
        <v>1309</v>
      </c>
      <c r="AV304" s="267">
        <v>16818680</v>
      </c>
      <c r="AW304" s="155"/>
      <c r="AX304" s="155"/>
      <c r="AY304" s="185"/>
      <c r="AZ304" s="185"/>
      <c r="BA304" s="155"/>
      <c r="BB304" s="185"/>
      <c r="BC304" s="185"/>
      <c r="BD304" s="312">
        <f t="shared" si="4"/>
        <v>0</v>
      </c>
      <c r="BE304" s="117">
        <f>+Tabla2[[#This Row],[VALOR RECURSOS FDL]]+Tabla2[[#This Row],[ADICION]]+Tabla2[[#This Row],[ADICION Nº 2  O -SALDO SIN EJECUTAR]]</f>
        <v>16818680</v>
      </c>
      <c r="BF304" s="185">
        <v>4204670</v>
      </c>
      <c r="BG304" s="185" t="s">
        <v>2085</v>
      </c>
      <c r="BH304" s="220">
        <v>44021</v>
      </c>
      <c r="BI304" s="213" t="s">
        <v>2154</v>
      </c>
      <c r="BJ304" s="185" t="s">
        <v>2145</v>
      </c>
      <c r="BK304" s="220">
        <v>44102</v>
      </c>
      <c r="BL304" s="215" t="s">
        <v>2155</v>
      </c>
      <c r="BM304" s="187"/>
      <c r="BN304" s="217" t="s">
        <v>2156</v>
      </c>
    </row>
    <row r="305" spans="1:66" s="189" customFormat="1" hidden="1">
      <c r="A305" s="47">
        <v>2020</v>
      </c>
      <c r="B305" s="96">
        <v>78</v>
      </c>
      <c r="C305" s="19" t="s">
        <v>606</v>
      </c>
      <c r="D305" s="101" t="s">
        <v>607</v>
      </c>
      <c r="E305" s="281" t="s">
        <v>76</v>
      </c>
      <c r="F305" s="19" t="s">
        <v>2157</v>
      </c>
      <c r="G305" s="86" t="s">
        <v>2158</v>
      </c>
      <c r="H305" s="85">
        <v>80166444</v>
      </c>
      <c r="I305" s="116">
        <v>0</v>
      </c>
      <c r="J305" s="185" t="s">
        <v>1617</v>
      </c>
      <c r="K305" s="19" t="s">
        <v>2159</v>
      </c>
      <c r="L305" s="86">
        <v>3197901093</v>
      </c>
      <c r="M305" s="18" t="s">
        <v>2160</v>
      </c>
      <c r="N305" s="86" t="s">
        <v>2161</v>
      </c>
      <c r="O305" s="186"/>
      <c r="P305" s="187"/>
      <c r="Q305" s="186"/>
      <c r="R305" s="186"/>
      <c r="S305" s="186"/>
      <c r="T305" s="18" t="s">
        <v>2162</v>
      </c>
      <c r="U305" s="130"/>
      <c r="V305" s="130"/>
      <c r="W305" s="130"/>
      <c r="X305" s="185"/>
      <c r="Y305" s="130" t="s">
        <v>2163</v>
      </c>
      <c r="Z305" s="96" t="s">
        <v>668</v>
      </c>
      <c r="AA305" s="96">
        <v>120</v>
      </c>
      <c r="AB305" s="138">
        <v>43978</v>
      </c>
      <c r="AC305" s="138">
        <v>43980</v>
      </c>
      <c r="AD305" s="96" t="s">
        <v>1577</v>
      </c>
      <c r="AE305" s="86" t="s">
        <v>1577</v>
      </c>
      <c r="AF305" s="96" t="s">
        <v>1577</v>
      </c>
      <c r="AG305" s="96" t="s">
        <v>1577</v>
      </c>
      <c r="AH305" s="130">
        <v>44102</v>
      </c>
      <c r="AI305" s="144"/>
      <c r="AJ305" s="96"/>
      <c r="AK305" s="96"/>
      <c r="AL305" s="144"/>
      <c r="AM305" s="96">
        <v>525</v>
      </c>
      <c r="AN305" s="157">
        <v>21067272</v>
      </c>
      <c r="AO305" s="138">
        <v>43978</v>
      </c>
      <c r="AP305" s="96">
        <v>532</v>
      </c>
      <c r="AQ305" s="157">
        <v>21067272</v>
      </c>
      <c r="AR305" s="138">
        <v>43980</v>
      </c>
      <c r="AS305" s="180" t="s">
        <v>870</v>
      </c>
      <c r="AT305" s="178" t="s">
        <v>84</v>
      </c>
      <c r="AU305" s="182" t="s">
        <v>1309</v>
      </c>
      <c r="AV305" s="267">
        <v>21067272</v>
      </c>
      <c r="AW305" s="155"/>
      <c r="AX305" s="155"/>
      <c r="AY305" s="185"/>
      <c r="AZ305" s="185"/>
      <c r="BA305" s="155"/>
      <c r="BB305" s="185"/>
      <c r="BC305" s="185"/>
      <c r="BD305" s="312">
        <f t="shared" si="4"/>
        <v>0</v>
      </c>
      <c r="BE305" s="117">
        <f>+Tabla2[[#This Row],[VALOR RECURSOS FDL]]+Tabla2[[#This Row],[ADICION]]+Tabla2[[#This Row],[ADICION Nº 2  O -SALDO SIN EJECUTAR]]</f>
        <v>21067272</v>
      </c>
      <c r="BF305" s="185">
        <v>5266818</v>
      </c>
      <c r="BG305" s="185" t="s">
        <v>2085</v>
      </c>
      <c r="BH305" s="220">
        <v>44120</v>
      </c>
      <c r="BI305" s="213" t="s">
        <v>2164</v>
      </c>
      <c r="BJ305" s="185" t="s">
        <v>2145</v>
      </c>
      <c r="BK305" s="220">
        <v>44100</v>
      </c>
      <c r="BL305" s="215" t="s">
        <v>2165</v>
      </c>
      <c r="BM305" s="187"/>
      <c r="BN305" s="217" t="s">
        <v>2166</v>
      </c>
    </row>
    <row r="306" spans="1:66" s="189" customFormat="1" hidden="1">
      <c r="A306" s="47">
        <v>2020</v>
      </c>
      <c r="B306" s="96">
        <v>79</v>
      </c>
      <c r="C306" s="19" t="s">
        <v>606</v>
      </c>
      <c r="D306" s="101" t="s">
        <v>607</v>
      </c>
      <c r="E306" s="284" t="s">
        <v>76</v>
      </c>
      <c r="F306" s="19" t="s">
        <v>2167</v>
      </c>
      <c r="G306" s="86" t="s">
        <v>2168</v>
      </c>
      <c r="H306" s="85">
        <v>1010207254</v>
      </c>
      <c r="I306" s="116">
        <v>1</v>
      </c>
      <c r="J306" s="185" t="s">
        <v>1617</v>
      </c>
      <c r="K306" s="19" t="s">
        <v>2169</v>
      </c>
      <c r="L306" s="86">
        <v>3192184648</v>
      </c>
      <c r="M306" s="18" t="s">
        <v>1337</v>
      </c>
      <c r="N306" s="86" t="s">
        <v>1335</v>
      </c>
      <c r="O306" s="186"/>
      <c r="P306" s="187"/>
      <c r="Q306" s="186"/>
      <c r="R306" s="186"/>
      <c r="S306" s="186"/>
      <c r="T306" s="18" t="s">
        <v>2170</v>
      </c>
      <c r="U306" s="130"/>
      <c r="V306" s="130"/>
      <c r="W306" s="130"/>
      <c r="X306" s="185"/>
      <c r="Y306" s="130" t="s">
        <v>2171</v>
      </c>
      <c r="Z306" s="96" t="s">
        <v>715</v>
      </c>
      <c r="AA306" s="96">
        <v>90</v>
      </c>
      <c r="AB306" s="138">
        <v>43983</v>
      </c>
      <c r="AC306" s="138">
        <v>43984</v>
      </c>
      <c r="AD306" s="96" t="s">
        <v>1577</v>
      </c>
      <c r="AE306" s="86" t="s">
        <v>1577</v>
      </c>
      <c r="AF306" s="96" t="s">
        <v>1577</v>
      </c>
      <c r="AG306" s="96" t="s">
        <v>1577</v>
      </c>
      <c r="AH306" s="130">
        <v>44075</v>
      </c>
      <c r="AI306" s="130"/>
      <c r="AJ306" s="96"/>
      <c r="AK306" s="96"/>
      <c r="AL306" s="130"/>
      <c r="AM306" s="96">
        <v>520</v>
      </c>
      <c r="AN306" s="157">
        <v>11589000</v>
      </c>
      <c r="AO306" s="138">
        <v>43972</v>
      </c>
      <c r="AP306" s="96">
        <v>544</v>
      </c>
      <c r="AQ306" s="157">
        <v>11589000</v>
      </c>
      <c r="AR306" s="138">
        <v>43983</v>
      </c>
      <c r="AS306" s="180" t="s">
        <v>870</v>
      </c>
      <c r="AT306" s="178" t="s">
        <v>84</v>
      </c>
      <c r="AU306" s="182" t="s">
        <v>1309</v>
      </c>
      <c r="AV306" s="268">
        <v>11589000</v>
      </c>
      <c r="AW306" s="155"/>
      <c r="AX306" s="155"/>
      <c r="AY306" s="185"/>
      <c r="AZ306" s="185"/>
      <c r="BA306" s="155"/>
      <c r="BB306" s="185"/>
      <c r="BC306" s="185"/>
      <c r="BD306" s="312">
        <f t="shared" si="4"/>
        <v>0</v>
      </c>
      <c r="BE306" s="117">
        <f>+Tabla2[[#This Row],[VALOR RECURSOS FDL]]+Tabla2[[#This Row],[ADICION]]+Tabla2[[#This Row],[ADICION Nº 2  O -SALDO SIN EJECUTAR]]</f>
        <v>11589000</v>
      </c>
      <c r="BF306" s="185">
        <v>3863000</v>
      </c>
      <c r="BG306" s="185" t="s">
        <v>2030</v>
      </c>
      <c r="BH306" s="220">
        <v>44074</v>
      </c>
      <c r="BI306" s="213" t="s">
        <v>1341</v>
      </c>
      <c r="BJ306" s="185" t="s">
        <v>1607</v>
      </c>
      <c r="BK306" s="220">
        <v>44260</v>
      </c>
      <c r="BL306" s="215" t="s">
        <v>1342</v>
      </c>
      <c r="BM306" s="187"/>
      <c r="BN306" s="217" t="s">
        <v>2172</v>
      </c>
    </row>
    <row r="307" spans="1:66" s="189" customFormat="1" hidden="1">
      <c r="A307" s="47">
        <v>2020</v>
      </c>
      <c r="B307" s="96">
        <v>80</v>
      </c>
      <c r="C307" s="19" t="s">
        <v>606</v>
      </c>
      <c r="D307" s="101" t="s">
        <v>607</v>
      </c>
      <c r="E307" s="281" t="s">
        <v>76</v>
      </c>
      <c r="F307" s="19" t="s">
        <v>2157</v>
      </c>
      <c r="G307" s="86" t="s">
        <v>2173</v>
      </c>
      <c r="H307" s="85">
        <v>55242358</v>
      </c>
      <c r="I307" s="116">
        <v>1</v>
      </c>
      <c r="J307" s="185" t="s">
        <v>1599</v>
      </c>
      <c r="K307" s="19" t="s">
        <v>2174</v>
      </c>
      <c r="L307" s="86">
        <v>3015098813</v>
      </c>
      <c r="M307" s="18" t="s">
        <v>2175</v>
      </c>
      <c r="N307" s="86" t="s">
        <v>2176</v>
      </c>
      <c r="O307" s="186"/>
      <c r="P307" s="187"/>
      <c r="Q307" s="186"/>
      <c r="R307" s="186"/>
      <c r="S307" s="186"/>
      <c r="T307" s="18" t="s">
        <v>2177</v>
      </c>
      <c r="U307" s="130"/>
      <c r="V307" s="130"/>
      <c r="W307" s="130"/>
      <c r="X307" s="185"/>
      <c r="Y307" s="130" t="s">
        <v>2178</v>
      </c>
      <c r="Z307" s="96" t="s">
        <v>668</v>
      </c>
      <c r="AA307" s="96">
        <v>120</v>
      </c>
      <c r="AB307" s="138">
        <v>43993</v>
      </c>
      <c r="AC307" s="138">
        <v>43993</v>
      </c>
      <c r="AD307" s="96" t="s">
        <v>1577</v>
      </c>
      <c r="AE307" s="86" t="s">
        <v>1577</v>
      </c>
      <c r="AF307" s="96" t="s">
        <v>1577</v>
      </c>
      <c r="AG307" s="96" t="s">
        <v>1577</v>
      </c>
      <c r="AH307" s="130">
        <v>44114</v>
      </c>
      <c r="AI307" s="144"/>
      <c r="AJ307" s="96"/>
      <c r="AK307" s="96"/>
      <c r="AL307" s="144"/>
      <c r="AM307" s="96">
        <v>525</v>
      </c>
      <c r="AN307" s="157">
        <v>21067272</v>
      </c>
      <c r="AO307" s="138">
        <v>43978</v>
      </c>
      <c r="AP307" s="96">
        <v>553</v>
      </c>
      <c r="AQ307" s="157">
        <v>21067272</v>
      </c>
      <c r="AR307" s="138">
        <v>43993</v>
      </c>
      <c r="AS307" s="180" t="s">
        <v>870</v>
      </c>
      <c r="AT307" s="178" t="s">
        <v>84</v>
      </c>
      <c r="AU307" s="182" t="s">
        <v>1309</v>
      </c>
      <c r="AV307" s="267">
        <v>21067272</v>
      </c>
      <c r="AW307" s="155"/>
      <c r="AX307" s="155"/>
      <c r="AY307" s="185"/>
      <c r="AZ307" s="185"/>
      <c r="BA307" s="155"/>
      <c r="BB307" s="185"/>
      <c r="BC307" s="185"/>
      <c r="BD307" s="312">
        <f t="shared" si="4"/>
        <v>0</v>
      </c>
      <c r="BE307" s="117">
        <f>+Tabla2[[#This Row],[VALOR RECURSOS FDL]]+Tabla2[[#This Row],[ADICION]]+Tabla2[[#This Row],[ADICION Nº 2  O -SALDO SIN EJECUTAR]]</f>
        <v>21067272</v>
      </c>
      <c r="BF307" s="185">
        <v>5266818</v>
      </c>
      <c r="BG307" s="185" t="s">
        <v>2179</v>
      </c>
      <c r="BH307" s="220">
        <v>44068</v>
      </c>
      <c r="BI307" s="213" t="s">
        <v>2180</v>
      </c>
      <c r="BJ307" s="185" t="s">
        <v>1607</v>
      </c>
      <c r="BK307" s="220">
        <v>44141</v>
      </c>
      <c r="BL307" s="215" t="s">
        <v>2181</v>
      </c>
      <c r="BM307" s="187"/>
      <c r="BN307" s="217" t="s">
        <v>2035</v>
      </c>
    </row>
    <row r="308" spans="1:66" s="189" customFormat="1" hidden="1">
      <c r="A308" s="47">
        <v>2020</v>
      </c>
      <c r="B308" s="96">
        <v>81</v>
      </c>
      <c r="C308" s="19" t="s">
        <v>606</v>
      </c>
      <c r="D308" s="101" t="s">
        <v>607</v>
      </c>
      <c r="E308" s="284" t="s">
        <v>92</v>
      </c>
      <c r="F308" s="19" t="s">
        <v>1609</v>
      </c>
      <c r="G308" s="86" t="s">
        <v>419</v>
      </c>
      <c r="H308" s="85">
        <v>51879946</v>
      </c>
      <c r="I308" s="116">
        <v>0</v>
      </c>
      <c r="J308" s="185" t="s">
        <v>1599</v>
      </c>
      <c r="K308" s="19" t="s">
        <v>1095</v>
      </c>
      <c r="L308" s="86">
        <v>2845022</v>
      </c>
      <c r="M308" s="18" t="s">
        <v>421</v>
      </c>
      <c r="N308" s="86" t="s">
        <v>419</v>
      </c>
      <c r="O308" s="186"/>
      <c r="P308" s="187"/>
      <c r="Q308" s="186"/>
      <c r="R308" s="186"/>
      <c r="S308" s="186"/>
      <c r="T308" s="18" t="s">
        <v>2182</v>
      </c>
      <c r="U308" s="130"/>
      <c r="V308" s="130"/>
      <c r="W308" s="130"/>
      <c r="X308" s="185"/>
      <c r="Y308" s="130" t="s">
        <v>2183</v>
      </c>
      <c r="Z308" s="96" t="s">
        <v>668</v>
      </c>
      <c r="AA308" s="96">
        <v>120</v>
      </c>
      <c r="AB308" s="138">
        <v>43993</v>
      </c>
      <c r="AC308" s="138">
        <v>43993</v>
      </c>
      <c r="AD308" s="96" t="s">
        <v>1577</v>
      </c>
      <c r="AE308" s="86" t="s">
        <v>1577</v>
      </c>
      <c r="AF308" s="96" t="s">
        <v>1577</v>
      </c>
      <c r="AG308" s="96" t="s">
        <v>1577</v>
      </c>
      <c r="AH308" s="130">
        <v>44114</v>
      </c>
      <c r="AI308" s="130"/>
      <c r="AJ308" s="96"/>
      <c r="AK308" s="96"/>
      <c r="AL308" s="130"/>
      <c r="AM308" s="96">
        <v>538</v>
      </c>
      <c r="AN308" s="157">
        <v>9831394</v>
      </c>
      <c r="AO308" s="138">
        <v>43992</v>
      </c>
      <c r="AP308" s="96">
        <v>552</v>
      </c>
      <c r="AQ308" s="157">
        <v>9831394</v>
      </c>
      <c r="AR308" s="138">
        <v>43993</v>
      </c>
      <c r="AS308" s="180" t="s">
        <v>870</v>
      </c>
      <c r="AT308" s="178" t="s">
        <v>84</v>
      </c>
      <c r="AU308" s="182" t="s">
        <v>1309</v>
      </c>
      <c r="AV308" s="267">
        <v>9831392</v>
      </c>
      <c r="AW308" s="155"/>
      <c r="AX308" s="155"/>
      <c r="AY308" s="185"/>
      <c r="AZ308" s="185"/>
      <c r="BA308" s="155"/>
      <c r="BB308" s="185"/>
      <c r="BC308" s="185"/>
      <c r="BD308" s="312">
        <f t="shared" si="4"/>
        <v>0</v>
      </c>
      <c r="BE308" s="117">
        <f>+Tabla2[[#This Row],[VALOR RECURSOS FDL]]+Tabla2[[#This Row],[ADICION]]+Tabla2[[#This Row],[ADICION Nº 2  O -SALDO SIN EJECUTAR]]</f>
        <v>9831392</v>
      </c>
      <c r="BF308" s="185">
        <v>2457848</v>
      </c>
      <c r="BG308" s="185" t="s">
        <v>1852</v>
      </c>
      <c r="BH308" s="220">
        <v>44160</v>
      </c>
      <c r="BI308" s="213" t="s">
        <v>2184</v>
      </c>
      <c r="BJ308" s="185" t="s">
        <v>1607</v>
      </c>
      <c r="BK308" s="220">
        <v>44141</v>
      </c>
      <c r="BL308" s="215" t="s">
        <v>942</v>
      </c>
      <c r="BM308" s="187"/>
      <c r="BN308" s="217" t="s">
        <v>2185</v>
      </c>
    </row>
    <row r="309" spans="1:66" s="189" customFormat="1" hidden="1">
      <c r="A309" s="47">
        <v>2020</v>
      </c>
      <c r="B309" s="96">
        <v>82</v>
      </c>
      <c r="C309" s="19" t="s">
        <v>606</v>
      </c>
      <c r="D309" s="101" t="s">
        <v>607</v>
      </c>
      <c r="E309" s="281" t="s">
        <v>76</v>
      </c>
      <c r="F309" s="19" t="s">
        <v>2186</v>
      </c>
      <c r="G309" s="86" t="s">
        <v>1277</v>
      </c>
      <c r="H309" s="85">
        <v>1018443671</v>
      </c>
      <c r="I309" s="116">
        <v>1</v>
      </c>
      <c r="J309" s="185" t="s">
        <v>1617</v>
      </c>
      <c r="K309" s="19" t="s">
        <v>1278</v>
      </c>
      <c r="L309" s="86">
        <v>3134033649</v>
      </c>
      <c r="M309" s="18" t="s">
        <v>1279</v>
      </c>
      <c r="N309" s="86" t="s">
        <v>1277</v>
      </c>
      <c r="O309" s="186"/>
      <c r="P309" s="187"/>
      <c r="Q309" s="186"/>
      <c r="R309" s="186"/>
      <c r="S309" s="186"/>
      <c r="T309" s="18" t="s">
        <v>2187</v>
      </c>
      <c r="U309" s="130"/>
      <c r="V309" s="130"/>
      <c r="W309" s="130"/>
      <c r="X309" s="185"/>
      <c r="Y309" s="130" t="s">
        <v>2188</v>
      </c>
      <c r="Z309" s="96" t="s">
        <v>668</v>
      </c>
      <c r="AA309" s="96">
        <v>120</v>
      </c>
      <c r="AB309" s="138">
        <v>43993</v>
      </c>
      <c r="AC309" s="138">
        <v>43963</v>
      </c>
      <c r="AD309" s="96" t="s">
        <v>1577</v>
      </c>
      <c r="AE309" s="86" t="s">
        <v>1577</v>
      </c>
      <c r="AF309" s="96" t="s">
        <v>1577</v>
      </c>
      <c r="AG309" s="96" t="s">
        <v>1577</v>
      </c>
      <c r="AH309" s="130">
        <v>44115</v>
      </c>
      <c r="AI309" s="144"/>
      <c r="AJ309" s="96"/>
      <c r="AK309" s="96"/>
      <c r="AL309" s="144"/>
      <c r="AM309" s="96">
        <v>531</v>
      </c>
      <c r="AN309" s="157">
        <v>16000000</v>
      </c>
      <c r="AO309" s="138">
        <v>43986</v>
      </c>
      <c r="AP309" s="96">
        <v>554</v>
      </c>
      <c r="AQ309" s="157">
        <v>16000000</v>
      </c>
      <c r="AR309" s="138">
        <v>43994</v>
      </c>
      <c r="AS309" s="180" t="s">
        <v>870</v>
      </c>
      <c r="AT309" s="178" t="s">
        <v>84</v>
      </c>
      <c r="AU309" s="182" t="s">
        <v>1309</v>
      </c>
      <c r="AV309" s="267">
        <v>16000000</v>
      </c>
      <c r="AW309" s="155"/>
      <c r="AX309" s="155"/>
      <c r="AY309" s="185"/>
      <c r="AZ309" s="185"/>
      <c r="BA309" s="155"/>
      <c r="BB309" s="185"/>
      <c r="BC309" s="185"/>
      <c r="BD309" s="312">
        <f t="shared" si="4"/>
        <v>0</v>
      </c>
      <c r="BE309" s="117">
        <f>+Tabla2[[#This Row],[VALOR RECURSOS FDL]]+Tabla2[[#This Row],[ADICION]]+Tabla2[[#This Row],[ADICION Nº 2  O -SALDO SIN EJECUTAR]]</f>
        <v>16000000</v>
      </c>
      <c r="BF309" s="185">
        <v>4000000.0000000005</v>
      </c>
      <c r="BG309" s="185" t="s">
        <v>2020</v>
      </c>
      <c r="BH309" s="185"/>
      <c r="BI309" s="213" t="s">
        <v>2189</v>
      </c>
      <c r="BJ309" s="185" t="s">
        <v>1607</v>
      </c>
      <c r="BK309" s="220">
        <v>44138</v>
      </c>
      <c r="BL309" s="215" t="s">
        <v>914</v>
      </c>
      <c r="BM309" s="187"/>
      <c r="BN309" s="217" t="s">
        <v>2190</v>
      </c>
    </row>
    <row r="310" spans="1:66" s="189" customFormat="1" hidden="1">
      <c r="A310" s="47">
        <v>2020</v>
      </c>
      <c r="B310" s="96">
        <v>83</v>
      </c>
      <c r="C310" s="19" t="s">
        <v>566</v>
      </c>
      <c r="D310" s="101" t="s">
        <v>607</v>
      </c>
      <c r="E310" s="284" t="s">
        <v>519</v>
      </c>
      <c r="F310" s="19" t="s">
        <v>1366</v>
      </c>
      <c r="G310" s="86" t="s">
        <v>628</v>
      </c>
      <c r="H310" s="85">
        <v>860517560</v>
      </c>
      <c r="I310" s="116">
        <v>3</v>
      </c>
      <c r="J310" s="185" t="s">
        <v>1577</v>
      </c>
      <c r="K310" s="19" t="s">
        <v>630</v>
      </c>
      <c r="L310" s="86">
        <v>7430773</v>
      </c>
      <c r="M310" s="18" t="s">
        <v>631</v>
      </c>
      <c r="N310" s="86" t="s">
        <v>2130</v>
      </c>
      <c r="O310" s="186"/>
      <c r="P310" s="187"/>
      <c r="Q310" s="186"/>
      <c r="R310" s="186"/>
      <c r="S310" s="186"/>
      <c r="T310" s="18" t="s">
        <v>2191</v>
      </c>
      <c r="U310" s="130"/>
      <c r="V310" s="130"/>
      <c r="W310" s="130"/>
      <c r="X310" s="185"/>
      <c r="Y310" s="130" t="s">
        <v>2192</v>
      </c>
      <c r="Z310" s="96" t="s">
        <v>2193</v>
      </c>
      <c r="AA310" s="96" t="s">
        <v>1282</v>
      </c>
      <c r="AB310" s="138">
        <v>43994</v>
      </c>
      <c r="AC310" s="138">
        <v>43995</v>
      </c>
      <c r="AD310" s="96" t="s">
        <v>1577</v>
      </c>
      <c r="AE310" s="86" t="s">
        <v>2194</v>
      </c>
      <c r="AF310" s="96" t="s">
        <v>2195</v>
      </c>
      <c r="AG310" s="96" t="s">
        <v>1577</v>
      </c>
      <c r="AH310" s="130">
        <v>44019</v>
      </c>
      <c r="AI310" s="130"/>
      <c r="AJ310" s="96"/>
      <c r="AK310" s="96"/>
      <c r="AL310" s="130">
        <v>44034</v>
      </c>
      <c r="AM310" s="96">
        <v>533</v>
      </c>
      <c r="AN310" s="157">
        <v>24514785</v>
      </c>
      <c r="AO310" s="138">
        <v>43987</v>
      </c>
      <c r="AP310" s="96">
        <v>555</v>
      </c>
      <c r="AQ310" s="157">
        <v>24513784</v>
      </c>
      <c r="AR310" s="138">
        <v>43994</v>
      </c>
      <c r="AS310" s="180" t="s">
        <v>1372</v>
      </c>
      <c r="AT310" s="178" t="s">
        <v>526</v>
      </c>
      <c r="AU310" s="182" t="s">
        <v>2134</v>
      </c>
      <c r="AV310" s="267">
        <v>24513784</v>
      </c>
      <c r="AW310" s="155"/>
      <c r="AX310" s="155">
        <v>8824964</v>
      </c>
      <c r="AY310" s="185">
        <v>576</v>
      </c>
      <c r="AZ310" s="185"/>
      <c r="BA310" s="155">
        <f>3155790</f>
        <v>3155790</v>
      </c>
      <c r="BB310" s="185">
        <v>597</v>
      </c>
      <c r="BC310" s="185"/>
      <c r="BD310" s="312">
        <f t="shared" si="4"/>
        <v>11980754</v>
      </c>
      <c r="BE310" s="117">
        <f>+Tabla2[[#This Row],[VALOR RECURSOS FDL]]+Tabla2[[#This Row],[ADICION]]+Tabla2[[#This Row],[ADICION Nº 2  O -SALDO SIN EJECUTAR]]</f>
        <v>36494538</v>
      </c>
      <c r="BF310" s="185" t="e">
        <v>#VALUE!</v>
      </c>
      <c r="BG310" s="185" t="s">
        <v>1621</v>
      </c>
      <c r="BH310" s="220">
        <v>43998</v>
      </c>
      <c r="BI310" s="213" t="s">
        <v>2196</v>
      </c>
      <c r="BJ310" s="185" t="s">
        <v>1607</v>
      </c>
      <c r="BK310" s="185" t="s">
        <v>1881</v>
      </c>
      <c r="BL310" s="215"/>
      <c r="BM310" s="187"/>
      <c r="BN310" s="217"/>
    </row>
    <row r="311" spans="1:66" s="189" customFormat="1" hidden="1">
      <c r="A311" s="47">
        <v>2020</v>
      </c>
      <c r="B311" s="96">
        <v>84</v>
      </c>
      <c r="C311" s="19" t="s">
        <v>606</v>
      </c>
      <c r="D311" s="101" t="s">
        <v>607</v>
      </c>
      <c r="E311" s="281" t="s">
        <v>76</v>
      </c>
      <c r="F311" s="19" t="s">
        <v>2197</v>
      </c>
      <c r="G311" s="86" t="s">
        <v>2198</v>
      </c>
      <c r="H311" s="85">
        <v>53032699</v>
      </c>
      <c r="I311" s="116">
        <v>8</v>
      </c>
      <c r="J311" s="185" t="s">
        <v>1617</v>
      </c>
      <c r="K311" s="19" t="s">
        <v>2199</v>
      </c>
      <c r="L311" s="86">
        <v>3142090384</v>
      </c>
      <c r="M311" s="18" t="s">
        <v>2200</v>
      </c>
      <c r="N311" s="86" t="s">
        <v>2201</v>
      </c>
      <c r="O311" s="186"/>
      <c r="P311" s="187"/>
      <c r="Q311" s="186"/>
      <c r="R311" s="186"/>
      <c r="S311" s="186"/>
      <c r="T311" s="18" t="s">
        <v>2202</v>
      </c>
      <c r="U311" s="130"/>
      <c r="V311" s="130"/>
      <c r="W311" s="130"/>
      <c r="X311" s="185"/>
      <c r="Y311" s="130" t="s">
        <v>2203</v>
      </c>
      <c r="Z311" s="96" t="s">
        <v>668</v>
      </c>
      <c r="AA311" s="96">
        <v>120</v>
      </c>
      <c r="AB311" s="138">
        <v>43993</v>
      </c>
      <c r="AC311" s="138">
        <v>43994</v>
      </c>
      <c r="AD311" s="96" t="s">
        <v>1577</v>
      </c>
      <c r="AE311" s="86" t="s">
        <v>1577</v>
      </c>
      <c r="AF311" s="96" t="s">
        <v>1577</v>
      </c>
      <c r="AG311" s="96" t="s">
        <v>1577</v>
      </c>
      <c r="AH311" s="130">
        <v>44115</v>
      </c>
      <c r="AI311" s="144">
        <v>44063</v>
      </c>
      <c r="AJ311" s="96"/>
      <c r="AK311" s="96"/>
      <c r="AL311" s="144"/>
      <c r="AM311" s="96">
        <v>521</v>
      </c>
      <c r="AN311" s="157">
        <v>24000000</v>
      </c>
      <c r="AO311" s="138">
        <v>43973</v>
      </c>
      <c r="AP311" s="96">
        <v>556</v>
      </c>
      <c r="AQ311" s="157">
        <v>23138800</v>
      </c>
      <c r="AR311" s="138">
        <v>43994</v>
      </c>
      <c r="AS311" s="180" t="s">
        <v>935</v>
      </c>
      <c r="AT311" s="178" t="s">
        <v>84</v>
      </c>
      <c r="AU311" s="182" t="s">
        <v>456</v>
      </c>
      <c r="AV311" s="267">
        <v>23138800</v>
      </c>
      <c r="AW311" s="155"/>
      <c r="AX311" s="155"/>
      <c r="AY311" s="185"/>
      <c r="AZ311" s="185"/>
      <c r="BA311" s="155"/>
      <c r="BB311" s="185"/>
      <c r="BC311" s="185"/>
      <c r="BD311" s="312">
        <f t="shared" si="4"/>
        <v>0</v>
      </c>
      <c r="BE311" s="117">
        <f>+Tabla2[[#This Row],[VALOR RECURSOS FDL]]+Tabla2[[#This Row],[ADICION]]+Tabla2[[#This Row],[ADICION Nº 2  O -SALDO SIN EJECUTAR]]</f>
        <v>23138800</v>
      </c>
      <c r="BF311" s="185">
        <v>5784700</v>
      </c>
      <c r="BG311" s="185" t="s">
        <v>1798</v>
      </c>
      <c r="BH311" s="220">
        <v>44120</v>
      </c>
      <c r="BI311" s="213" t="s">
        <v>2204</v>
      </c>
      <c r="BJ311" s="185" t="s">
        <v>1792</v>
      </c>
      <c r="BK311" s="185" t="s">
        <v>1881</v>
      </c>
      <c r="BL311" s="215" t="s">
        <v>1107</v>
      </c>
      <c r="BM311" s="187"/>
      <c r="BN311" s="217"/>
    </row>
    <row r="312" spans="1:66" s="189" customFormat="1" hidden="1">
      <c r="A312" s="47">
        <v>2020</v>
      </c>
      <c r="B312" s="96">
        <v>85</v>
      </c>
      <c r="C312" s="19" t="s">
        <v>566</v>
      </c>
      <c r="D312" s="101" t="s">
        <v>1350</v>
      </c>
      <c r="E312" s="284" t="s">
        <v>519</v>
      </c>
      <c r="F312" s="19" t="s">
        <v>1351</v>
      </c>
      <c r="G312" s="86" t="s">
        <v>1478</v>
      </c>
      <c r="H312" s="85">
        <v>8600024002</v>
      </c>
      <c r="I312" s="116"/>
      <c r="J312" s="185" t="s">
        <v>1577</v>
      </c>
      <c r="K312" s="125" t="s">
        <v>1479</v>
      </c>
      <c r="L312" s="86">
        <v>3485757</v>
      </c>
      <c r="M312" s="18" t="s">
        <v>1480</v>
      </c>
      <c r="N312" s="86"/>
      <c r="O312" s="186"/>
      <c r="P312" s="187"/>
      <c r="Q312" s="186"/>
      <c r="R312" s="186"/>
      <c r="S312" s="186"/>
      <c r="T312" s="18" t="s">
        <v>2205</v>
      </c>
      <c r="U312" s="130"/>
      <c r="V312" s="130"/>
      <c r="W312" s="130"/>
      <c r="X312" s="185"/>
      <c r="Y312" s="130" t="s">
        <v>2206</v>
      </c>
      <c r="Z312" s="96" t="s">
        <v>668</v>
      </c>
      <c r="AA312" s="96" t="s">
        <v>2207</v>
      </c>
      <c r="AB312" s="138">
        <v>43999</v>
      </c>
      <c r="AC312" s="138">
        <v>43999</v>
      </c>
      <c r="AD312" s="96" t="s">
        <v>1577</v>
      </c>
      <c r="AE312" s="86" t="s">
        <v>2208</v>
      </c>
      <c r="AF312" s="96" t="s">
        <v>1577</v>
      </c>
      <c r="AG312" s="96" t="s">
        <v>1577</v>
      </c>
      <c r="AH312" s="130">
        <v>44150</v>
      </c>
      <c r="AI312" s="130"/>
      <c r="AJ312" s="96"/>
      <c r="AK312" s="96"/>
      <c r="AL312" s="130"/>
      <c r="AM312" s="96">
        <v>545</v>
      </c>
      <c r="AN312" s="157">
        <v>22408483</v>
      </c>
      <c r="AO312" s="138"/>
      <c r="AP312" s="96">
        <v>561</v>
      </c>
      <c r="AQ312" s="157">
        <v>21667810</v>
      </c>
      <c r="AR312" s="138">
        <v>43999</v>
      </c>
      <c r="AS312" s="180" t="s">
        <v>2209</v>
      </c>
      <c r="AT312" s="178" t="s">
        <v>526</v>
      </c>
      <c r="AU312" s="182" t="s">
        <v>1678</v>
      </c>
      <c r="AV312" s="266">
        <v>21667810</v>
      </c>
      <c r="AW312" s="155"/>
      <c r="AX312" s="155"/>
      <c r="AY312" s="185"/>
      <c r="AZ312" s="185"/>
      <c r="BA312" s="155"/>
      <c r="BB312" s="185"/>
      <c r="BC312" s="185"/>
      <c r="BD312" s="312">
        <f t="shared" si="4"/>
        <v>0</v>
      </c>
      <c r="BE312" s="117">
        <f>+Tabla2[[#This Row],[VALOR RECURSOS FDL]]+Tabla2[[#This Row],[ADICION]]+Tabla2[[#This Row],[ADICION Nº 2  O -SALDO SIN EJECUTAR]]</f>
        <v>21667810</v>
      </c>
      <c r="BF312" s="185" t="e">
        <v>#VALUE!</v>
      </c>
      <c r="BG312" s="185" t="s">
        <v>1581</v>
      </c>
      <c r="BH312" s="185"/>
      <c r="BI312" s="213" t="s">
        <v>1679</v>
      </c>
      <c r="BJ312" s="185" t="s">
        <v>1607</v>
      </c>
      <c r="BK312" s="185" t="s">
        <v>1715</v>
      </c>
      <c r="BL312" s="215"/>
      <c r="BM312" s="187"/>
      <c r="BN312" s="217"/>
    </row>
    <row r="313" spans="1:66" s="189" customFormat="1" hidden="1">
      <c r="A313" s="47">
        <v>2020</v>
      </c>
      <c r="B313" s="96">
        <v>86</v>
      </c>
      <c r="C313" s="19" t="s">
        <v>566</v>
      </c>
      <c r="D313" s="101" t="s">
        <v>1317</v>
      </c>
      <c r="E313" s="281" t="s">
        <v>519</v>
      </c>
      <c r="F313" s="19" t="s">
        <v>2210</v>
      </c>
      <c r="G313" s="86" t="s">
        <v>2211</v>
      </c>
      <c r="H313" s="85">
        <v>900572437</v>
      </c>
      <c r="I313" s="116">
        <v>3</v>
      </c>
      <c r="J313" s="185" t="s">
        <v>1577</v>
      </c>
      <c r="K313" s="19" t="s">
        <v>2212</v>
      </c>
      <c r="L313" s="86">
        <v>3103868518</v>
      </c>
      <c r="M313" s="18" t="s">
        <v>2213</v>
      </c>
      <c r="N313" s="86"/>
      <c r="O313" s="186"/>
      <c r="P313" s="187"/>
      <c r="Q313" s="186"/>
      <c r="R313" s="186"/>
      <c r="S313" s="186"/>
      <c r="T313" s="18" t="s">
        <v>2214</v>
      </c>
      <c r="U313" s="130"/>
      <c r="V313" s="130"/>
      <c r="W313" s="130"/>
      <c r="X313" s="185"/>
      <c r="Y313" s="130" t="s">
        <v>2215</v>
      </c>
      <c r="Z313" s="96" t="s">
        <v>668</v>
      </c>
      <c r="AA313" s="96">
        <v>120</v>
      </c>
      <c r="AB313" s="138">
        <v>44001</v>
      </c>
      <c r="AC313" s="138">
        <v>44001</v>
      </c>
      <c r="AD313" s="96" t="s">
        <v>1577</v>
      </c>
      <c r="AE313" s="86" t="s">
        <v>715</v>
      </c>
      <c r="AF313" s="96" t="s">
        <v>1577</v>
      </c>
      <c r="AG313" s="96" t="s">
        <v>1577</v>
      </c>
      <c r="AH313" s="130">
        <v>44183</v>
      </c>
      <c r="AI313" s="144"/>
      <c r="AJ313" s="96"/>
      <c r="AK313" s="96"/>
      <c r="AL313" s="144"/>
      <c r="AM313" s="96">
        <v>540</v>
      </c>
      <c r="AN313" s="155">
        <v>24000000</v>
      </c>
      <c r="AO313" s="138">
        <v>43993</v>
      </c>
      <c r="AP313" s="96">
        <v>563</v>
      </c>
      <c r="AQ313" s="155">
        <v>24000000</v>
      </c>
      <c r="AR313" s="138">
        <v>44001</v>
      </c>
      <c r="AS313" s="20" t="s">
        <v>1477</v>
      </c>
      <c r="AT313" s="96" t="s">
        <v>84</v>
      </c>
      <c r="AU313" s="86" t="s">
        <v>2095</v>
      </c>
      <c r="AV313" s="266">
        <v>24000000</v>
      </c>
      <c r="AW313" s="155"/>
      <c r="AX313" s="155"/>
      <c r="AY313" s="185"/>
      <c r="AZ313" s="185"/>
      <c r="BA313" s="155"/>
      <c r="BB313" s="185"/>
      <c r="BC313" s="185"/>
      <c r="BD313" s="312">
        <f t="shared" si="4"/>
        <v>0</v>
      </c>
      <c r="BE313" s="117">
        <f>+Tabla2[[#This Row],[VALOR RECURSOS FDL]]+Tabla2[[#This Row],[ADICION]]+Tabla2[[#This Row],[ADICION Nº 2  O -SALDO SIN EJECUTAR]]</f>
        <v>24000000</v>
      </c>
      <c r="BF313" s="185">
        <v>200000</v>
      </c>
      <c r="BG313" s="185" t="s">
        <v>1912</v>
      </c>
      <c r="BH313" s="220">
        <v>44263</v>
      </c>
      <c r="BI313" s="213" t="s">
        <v>2216</v>
      </c>
      <c r="BJ313" s="185" t="s">
        <v>1827</v>
      </c>
      <c r="BK313" s="185" t="s">
        <v>1881</v>
      </c>
      <c r="BL313" s="215"/>
      <c r="BM313" s="187"/>
      <c r="BN313" s="217"/>
    </row>
    <row r="314" spans="1:66" s="189" customFormat="1" hidden="1">
      <c r="A314" s="47">
        <v>2020</v>
      </c>
      <c r="B314" s="96">
        <v>87</v>
      </c>
      <c r="C314" s="19" t="s">
        <v>606</v>
      </c>
      <c r="D314" s="101" t="s">
        <v>607</v>
      </c>
      <c r="E314" s="284" t="s">
        <v>76</v>
      </c>
      <c r="F314" s="19" t="s">
        <v>2217</v>
      </c>
      <c r="G314" s="86" t="s">
        <v>395</v>
      </c>
      <c r="H314" s="85">
        <v>79814029</v>
      </c>
      <c r="I314" s="116">
        <v>4</v>
      </c>
      <c r="J314" s="185" t="s">
        <v>1617</v>
      </c>
      <c r="K314" s="19" t="s">
        <v>2218</v>
      </c>
      <c r="L314" s="86">
        <v>3102951326</v>
      </c>
      <c r="M314" s="18" t="s">
        <v>1059</v>
      </c>
      <c r="N314" s="86" t="s">
        <v>395</v>
      </c>
      <c r="O314" s="186"/>
      <c r="P314" s="187"/>
      <c r="Q314" s="186"/>
      <c r="R314" s="186"/>
      <c r="S314" s="186"/>
      <c r="T314" s="18" t="s">
        <v>2219</v>
      </c>
      <c r="U314" s="130"/>
      <c r="V314" s="130"/>
      <c r="W314" s="130"/>
      <c r="X314" s="185"/>
      <c r="Y314" s="130" t="s">
        <v>2220</v>
      </c>
      <c r="Z314" s="96" t="s">
        <v>668</v>
      </c>
      <c r="AA314" s="96">
        <v>120</v>
      </c>
      <c r="AB314" s="138">
        <v>44001</v>
      </c>
      <c r="AC314" s="138">
        <v>44001</v>
      </c>
      <c r="AD314" s="96" t="s">
        <v>1577</v>
      </c>
      <c r="AE314" s="86" t="s">
        <v>1577</v>
      </c>
      <c r="AF314" s="96" t="s">
        <v>1577</v>
      </c>
      <c r="AG314" s="96" t="s">
        <v>1577</v>
      </c>
      <c r="AH314" s="130">
        <v>44122</v>
      </c>
      <c r="AI314" s="130"/>
      <c r="AJ314" s="96"/>
      <c r="AK314" s="96"/>
      <c r="AL314" s="130"/>
      <c r="AM314" s="96">
        <v>552</v>
      </c>
      <c r="AN314" s="155">
        <v>19978796</v>
      </c>
      <c r="AO314" s="138">
        <v>43999</v>
      </c>
      <c r="AP314" s="96">
        <v>564</v>
      </c>
      <c r="AQ314" s="155">
        <v>19978796</v>
      </c>
      <c r="AR314" s="138">
        <v>44001</v>
      </c>
      <c r="AS314" s="180" t="s">
        <v>870</v>
      </c>
      <c r="AT314" s="178" t="s">
        <v>84</v>
      </c>
      <c r="AU314" s="182" t="s">
        <v>1309</v>
      </c>
      <c r="AV314" s="267">
        <v>19978796</v>
      </c>
      <c r="AW314" s="155"/>
      <c r="AX314" s="155"/>
      <c r="AY314" s="185"/>
      <c r="AZ314" s="185"/>
      <c r="BA314" s="155"/>
      <c r="BB314" s="185"/>
      <c r="BC314" s="185"/>
      <c r="BD314" s="312">
        <f t="shared" si="4"/>
        <v>0</v>
      </c>
      <c r="BE314" s="117">
        <f>+Tabla2[[#This Row],[VALOR RECURSOS FDL]]+Tabla2[[#This Row],[ADICION]]+Tabla2[[#This Row],[ADICION Nº 2  O -SALDO SIN EJECUTAR]]</f>
        <v>19978796</v>
      </c>
      <c r="BF314" s="185">
        <v>4994699</v>
      </c>
      <c r="BG314" s="185" t="s">
        <v>2085</v>
      </c>
      <c r="BH314" s="220">
        <v>44075</v>
      </c>
      <c r="BI314" s="213" t="s">
        <v>2221</v>
      </c>
      <c r="BJ314" s="185" t="s">
        <v>1607</v>
      </c>
      <c r="BK314" s="220">
        <v>44144</v>
      </c>
      <c r="BL314" s="215" t="s">
        <v>1063</v>
      </c>
      <c r="BM314" s="187"/>
      <c r="BN314" s="217" t="s">
        <v>2222</v>
      </c>
    </row>
    <row r="315" spans="1:66" s="189" customFormat="1" hidden="1">
      <c r="A315" s="47">
        <v>2020</v>
      </c>
      <c r="B315" s="96">
        <v>88</v>
      </c>
      <c r="C315" s="19" t="s">
        <v>606</v>
      </c>
      <c r="D315" s="101" t="s">
        <v>1317</v>
      </c>
      <c r="E315" s="281" t="s">
        <v>519</v>
      </c>
      <c r="F315" s="19" t="s">
        <v>1413</v>
      </c>
      <c r="G315" s="86" t="s">
        <v>2223</v>
      </c>
      <c r="H315" s="85">
        <v>900893468</v>
      </c>
      <c r="I315" s="116">
        <v>9</v>
      </c>
      <c r="J315" s="185" t="s">
        <v>1577</v>
      </c>
      <c r="K315" s="19" t="s">
        <v>2224</v>
      </c>
      <c r="L315" s="86">
        <v>4728425</v>
      </c>
      <c r="M315" s="18" t="s">
        <v>2225</v>
      </c>
      <c r="N315" s="86" t="s">
        <v>2226</v>
      </c>
      <c r="O315" s="186"/>
      <c r="P315" s="187"/>
      <c r="Q315" s="186"/>
      <c r="R315" s="186"/>
      <c r="S315" s="186"/>
      <c r="T315" s="18" t="s">
        <v>2227</v>
      </c>
      <c r="U315" s="130"/>
      <c r="V315" s="130"/>
      <c r="W315" s="130"/>
      <c r="X315" s="185"/>
      <c r="Y315" s="130" t="s">
        <v>2228</v>
      </c>
      <c r="Z315" s="96" t="s">
        <v>2229</v>
      </c>
      <c r="AA315" s="96" t="s">
        <v>2229</v>
      </c>
      <c r="AB315" s="138">
        <v>44006</v>
      </c>
      <c r="AC315" s="138">
        <v>44006</v>
      </c>
      <c r="AD315" s="96" t="s">
        <v>1577</v>
      </c>
      <c r="AE315" s="86" t="s">
        <v>1291</v>
      </c>
      <c r="AF315" s="96" t="s">
        <v>1577</v>
      </c>
      <c r="AG315" s="96" t="s">
        <v>1577</v>
      </c>
      <c r="AH315" s="130">
        <v>44368</v>
      </c>
      <c r="AI315" s="144"/>
      <c r="AJ315" s="96"/>
      <c r="AK315" s="96"/>
      <c r="AL315" s="144"/>
      <c r="AM315" s="96">
        <v>541</v>
      </c>
      <c r="AN315" s="157">
        <v>12000000</v>
      </c>
      <c r="AO315" s="138">
        <v>43993</v>
      </c>
      <c r="AP315" s="96">
        <v>568</v>
      </c>
      <c r="AQ315" s="155">
        <v>12000000</v>
      </c>
      <c r="AR315" s="138">
        <v>44006</v>
      </c>
      <c r="AS315" s="20" t="s">
        <v>1477</v>
      </c>
      <c r="AT315" s="96" t="s">
        <v>84</v>
      </c>
      <c r="AU315" s="86" t="s">
        <v>2095</v>
      </c>
      <c r="AV315" s="266">
        <v>12000000</v>
      </c>
      <c r="AW315" s="155"/>
      <c r="AX315" s="155"/>
      <c r="AY315" s="185"/>
      <c r="AZ315" s="185"/>
      <c r="BA315" s="155"/>
      <c r="BB315" s="185"/>
      <c r="BC315" s="185"/>
      <c r="BD315" s="312">
        <f t="shared" si="4"/>
        <v>0</v>
      </c>
      <c r="BE315" s="117">
        <f>+Tabla2[[#This Row],[VALOR RECURSOS FDL]]+Tabla2[[#This Row],[ADICION]]+Tabla2[[#This Row],[ADICION Nº 2  O -SALDO SIN EJECUTAR]]</f>
        <v>12000000</v>
      </c>
      <c r="BF315" s="185" t="e">
        <v>#VALUE!</v>
      </c>
      <c r="BG315" s="185" t="s">
        <v>1912</v>
      </c>
      <c r="BH315" s="220">
        <v>44264</v>
      </c>
      <c r="BI315" s="213" t="s">
        <v>2230</v>
      </c>
      <c r="BJ315" s="185" t="s">
        <v>1607</v>
      </c>
      <c r="BK315" s="185" t="s">
        <v>1881</v>
      </c>
      <c r="BL315" s="215"/>
      <c r="BM315" s="187"/>
      <c r="BN315" s="217"/>
    </row>
    <row r="316" spans="1:66" s="189" customFormat="1" hidden="1">
      <c r="A316" s="47">
        <v>2020</v>
      </c>
      <c r="B316" s="96">
        <v>89</v>
      </c>
      <c r="C316" s="19" t="s">
        <v>606</v>
      </c>
      <c r="D316" s="101" t="s">
        <v>607</v>
      </c>
      <c r="E316" s="284" t="s">
        <v>92</v>
      </c>
      <c r="F316" s="19" t="s">
        <v>937</v>
      </c>
      <c r="G316" s="86" t="s">
        <v>241</v>
      </c>
      <c r="H316" s="85">
        <v>1010187694</v>
      </c>
      <c r="I316" s="116">
        <v>1</v>
      </c>
      <c r="J316" s="185" t="s">
        <v>1617</v>
      </c>
      <c r="K316" s="19" t="s">
        <v>2231</v>
      </c>
      <c r="L316" s="86">
        <v>8252949</v>
      </c>
      <c r="M316" s="18" t="s">
        <v>243</v>
      </c>
      <c r="N316" s="86" t="s">
        <v>2232</v>
      </c>
      <c r="O316" s="186"/>
      <c r="P316" s="187"/>
      <c r="Q316" s="186"/>
      <c r="R316" s="186"/>
      <c r="S316" s="186"/>
      <c r="T316" s="18" t="s">
        <v>2233</v>
      </c>
      <c r="U316" s="130"/>
      <c r="V316" s="130"/>
      <c r="W316" s="130"/>
      <c r="X316" s="185"/>
      <c r="Y316" s="130" t="s">
        <v>2234</v>
      </c>
      <c r="Z316" s="96" t="s">
        <v>668</v>
      </c>
      <c r="AA316" s="96">
        <v>120</v>
      </c>
      <c r="AB316" s="138">
        <v>44005</v>
      </c>
      <c r="AC316" s="138">
        <v>44006</v>
      </c>
      <c r="AD316" s="96" t="s">
        <v>1577</v>
      </c>
      <c r="AE316" s="86" t="s">
        <v>1577</v>
      </c>
      <c r="AF316" s="96" t="s">
        <v>1577</v>
      </c>
      <c r="AG316" s="96" t="s">
        <v>1577</v>
      </c>
      <c r="AH316" s="130">
        <v>44127</v>
      </c>
      <c r="AI316" s="130"/>
      <c r="AJ316" s="96"/>
      <c r="AK316" s="96"/>
      <c r="AL316" s="130"/>
      <c r="AM316" s="96">
        <v>549</v>
      </c>
      <c r="AN316" s="157">
        <v>9838393</v>
      </c>
      <c r="AO316" s="138">
        <v>43999</v>
      </c>
      <c r="AP316" s="96">
        <v>566</v>
      </c>
      <c r="AQ316" s="155">
        <v>9838393</v>
      </c>
      <c r="AR316" s="138">
        <v>44006</v>
      </c>
      <c r="AS316" s="180" t="s">
        <v>870</v>
      </c>
      <c r="AT316" s="178" t="s">
        <v>84</v>
      </c>
      <c r="AU316" s="182" t="s">
        <v>1309</v>
      </c>
      <c r="AV316" s="267">
        <v>9838393</v>
      </c>
      <c r="AW316" s="155"/>
      <c r="AX316" s="155"/>
      <c r="AY316" s="185"/>
      <c r="AZ316" s="185"/>
      <c r="BA316" s="155"/>
      <c r="BB316" s="185"/>
      <c r="BC316" s="185"/>
      <c r="BD316" s="312">
        <f t="shared" si="4"/>
        <v>0</v>
      </c>
      <c r="BE316" s="117">
        <f>+Tabla2[[#This Row],[VALOR RECURSOS FDL]]+Tabla2[[#This Row],[ADICION]]+Tabla2[[#This Row],[ADICION Nº 2  O -SALDO SIN EJECUTAR]]</f>
        <v>9838393</v>
      </c>
      <c r="BF316" s="185">
        <v>2459598.25</v>
      </c>
      <c r="BG316" s="185" t="s">
        <v>1621</v>
      </c>
      <c r="BH316" s="220">
        <v>44021</v>
      </c>
      <c r="BI316" s="213" t="s">
        <v>1642</v>
      </c>
      <c r="BJ316" s="185" t="s">
        <v>1607</v>
      </c>
      <c r="BK316" s="220">
        <v>44141</v>
      </c>
      <c r="BL316" s="215" t="s">
        <v>2235</v>
      </c>
      <c r="BM316" s="187"/>
      <c r="BN316" s="217" t="s">
        <v>2236</v>
      </c>
    </row>
    <row r="317" spans="1:66" s="189" customFormat="1" hidden="1">
      <c r="A317" s="47">
        <v>2020</v>
      </c>
      <c r="B317" s="96">
        <v>90</v>
      </c>
      <c r="C317" s="19" t="s">
        <v>606</v>
      </c>
      <c r="D317" s="101" t="s">
        <v>607</v>
      </c>
      <c r="E317" s="281" t="s">
        <v>92</v>
      </c>
      <c r="F317" s="19" t="s">
        <v>937</v>
      </c>
      <c r="G317" s="86" t="s">
        <v>400</v>
      </c>
      <c r="H317" s="85">
        <v>79714948</v>
      </c>
      <c r="I317" s="116">
        <v>9</v>
      </c>
      <c r="J317" s="185" t="s">
        <v>1617</v>
      </c>
      <c r="K317" s="19" t="s">
        <v>1644</v>
      </c>
      <c r="L317" s="86">
        <v>3127480204</v>
      </c>
      <c r="M317" s="18" t="s">
        <v>402</v>
      </c>
      <c r="N317" s="86" t="s">
        <v>400</v>
      </c>
      <c r="O317" s="186"/>
      <c r="P317" s="187"/>
      <c r="Q317" s="186"/>
      <c r="R317" s="186"/>
      <c r="S317" s="186"/>
      <c r="T317" s="18" t="s">
        <v>2237</v>
      </c>
      <c r="U317" s="130"/>
      <c r="V317" s="130"/>
      <c r="W317" s="130"/>
      <c r="X317" s="185"/>
      <c r="Y317" s="130" t="s">
        <v>2238</v>
      </c>
      <c r="Z317" s="96" t="s">
        <v>668</v>
      </c>
      <c r="AA317" s="96">
        <v>120</v>
      </c>
      <c r="AB317" s="138">
        <v>44006</v>
      </c>
      <c r="AC317" s="138">
        <v>44006</v>
      </c>
      <c r="AD317" s="96" t="s">
        <v>1577</v>
      </c>
      <c r="AE317" s="86" t="s">
        <v>1577</v>
      </c>
      <c r="AF317" s="96" t="s">
        <v>1577</v>
      </c>
      <c r="AG317" s="96" t="s">
        <v>1577</v>
      </c>
      <c r="AH317" s="130">
        <v>44127</v>
      </c>
      <c r="AI317" s="144"/>
      <c r="AJ317" s="96"/>
      <c r="AK317" s="96"/>
      <c r="AL317" s="144"/>
      <c r="AM317" s="96">
        <v>550</v>
      </c>
      <c r="AN317" s="157">
        <v>9838393</v>
      </c>
      <c r="AO317" s="138">
        <v>43999</v>
      </c>
      <c r="AP317" s="96">
        <v>567</v>
      </c>
      <c r="AQ317" s="155">
        <v>9838393</v>
      </c>
      <c r="AR317" s="138">
        <v>44006</v>
      </c>
      <c r="AS317" s="180" t="s">
        <v>870</v>
      </c>
      <c r="AT317" s="178" t="s">
        <v>84</v>
      </c>
      <c r="AU317" s="182" t="s">
        <v>1309</v>
      </c>
      <c r="AV317" s="267">
        <v>9838393</v>
      </c>
      <c r="AW317" s="155"/>
      <c r="AX317" s="155"/>
      <c r="AY317" s="185"/>
      <c r="AZ317" s="185"/>
      <c r="BA317" s="155"/>
      <c r="BB317" s="185"/>
      <c r="BC317" s="185"/>
      <c r="BD317" s="312">
        <f t="shared" si="4"/>
        <v>0</v>
      </c>
      <c r="BE317" s="117">
        <f>+Tabla2[[#This Row],[VALOR RECURSOS FDL]]+Tabla2[[#This Row],[ADICION]]+Tabla2[[#This Row],[ADICION Nº 2  O -SALDO SIN EJECUTAR]]</f>
        <v>9838393</v>
      </c>
      <c r="BF317" s="185">
        <v>2459598.25</v>
      </c>
      <c r="BG317" s="185" t="s">
        <v>1621</v>
      </c>
      <c r="BH317" s="220">
        <v>44021</v>
      </c>
      <c r="BI317" s="213" t="s">
        <v>1642</v>
      </c>
      <c r="BJ317" s="185" t="s">
        <v>1607</v>
      </c>
      <c r="BK317" s="220">
        <v>44141</v>
      </c>
      <c r="BL317" s="215" t="s">
        <v>953</v>
      </c>
      <c r="BM317" s="187"/>
      <c r="BN317" s="217" t="s">
        <v>2239</v>
      </c>
    </row>
    <row r="318" spans="1:66" s="189" customFormat="1" hidden="1">
      <c r="A318" s="47">
        <v>2020</v>
      </c>
      <c r="B318" s="96">
        <v>91</v>
      </c>
      <c r="C318" s="19" t="s">
        <v>606</v>
      </c>
      <c r="D318" s="101" t="s">
        <v>607</v>
      </c>
      <c r="E318" s="284" t="s">
        <v>76</v>
      </c>
      <c r="F318" s="19" t="s">
        <v>2240</v>
      </c>
      <c r="G318" s="86" t="s">
        <v>2241</v>
      </c>
      <c r="H318" s="85">
        <v>1106786140</v>
      </c>
      <c r="I318" s="116">
        <v>1</v>
      </c>
      <c r="J318" s="185" t="s">
        <v>1599</v>
      </c>
      <c r="K318" s="19" t="s">
        <v>2242</v>
      </c>
      <c r="L318" s="86">
        <v>3138503712</v>
      </c>
      <c r="M318" s="18" t="s">
        <v>2243</v>
      </c>
      <c r="N318" s="86" t="s">
        <v>2241</v>
      </c>
      <c r="O318" s="186"/>
      <c r="P318" s="187"/>
      <c r="Q318" s="186"/>
      <c r="R318" s="186"/>
      <c r="S318" s="186"/>
      <c r="T318" s="18" t="s">
        <v>2244</v>
      </c>
      <c r="U318" s="130"/>
      <c r="V318" s="130"/>
      <c r="W318" s="130"/>
      <c r="X318" s="185"/>
      <c r="Y318" s="130" t="s">
        <v>2245</v>
      </c>
      <c r="Z318" s="96" t="s">
        <v>668</v>
      </c>
      <c r="AA318" s="96">
        <v>120</v>
      </c>
      <c r="AB318" s="138">
        <v>44008</v>
      </c>
      <c r="AC318" s="138">
        <v>44008</v>
      </c>
      <c r="AD318" s="96" t="s">
        <v>1577</v>
      </c>
      <c r="AE318" s="86" t="s">
        <v>1577</v>
      </c>
      <c r="AF318" s="96" t="s">
        <v>1577</v>
      </c>
      <c r="AG318" s="96" t="s">
        <v>1577</v>
      </c>
      <c r="AH318" s="130">
        <v>44129</v>
      </c>
      <c r="AI318" s="130"/>
      <c r="AJ318" s="96"/>
      <c r="AK318" s="96"/>
      <c r="AL318" s="130"/>
      <c r="AM318" s="96">
        <v>540</v>
      </c>
      <c r="AN318" s="157">
        <v>24000000</v>
      </c>
      <c r="AO318" s="138">
        <v>43993</v>
      </c>
      <c r="AP318" s="96">
        <v>570</v>
      </c>
      <c r="AQ318" s="155">
        <v>16362248</v>
      </c>
      <c r="AR318" s="138">
        <v>44008</v>
      </c>
      <c r="AS318" s="180" t="s">
        <v>870</v>
      </c>
      <c r="AT318" s="178" t="s">
        <v>84</v>
      </c>
      <c r="AU318" s="182" t="s">
        <v>1309</v>
      </c>
      <c r="AV318" s="267">
        <v>16362248</v>
      </c>
      <c r="AW318" s="155"/>
      <c r="AX318" s="155"/>
      <c r="AY318" s="185"/>
      <c r="AZ318" s="185"/>
      <c r="BA318" s="155"/>
      <c r="BB318" s="185"/>
      <c r="BC318" s="185"/>
      <c r="BD318" s="312">
        <f t="shared" si="4"/>
        <v>0</v>
      </c>
      <c r="BE318" s="117">
        <f>+Tabla2[[#This Row],[VALOR RECURSOS FDL]]+Tabla2[[#This Row],[ADICION]]+Tabla2[[#This Row],[ADICION Nº 2  O -SALDO SIN EJECUTAR]]</f>
        <v>16362248</v>
      </c>
      <c r="BF318" s="185">
        <v>4090562.0000000005</v>
      </c>
      <c r="BG318" s="185" t="s">
        <v>2179</v>
      </c>
      <c r="BH318" s="220">
        <v>44075</v>
      </c>
      <c r="BI318" s="213" t="s">
        <v>2246</v>
      </c>
      <c r="BJ318" s="185" t="s">
        <v>1607</v>
      </c>
      <c r="BK318" s="220">
        <v>44165</v>
      </c>
      <c r="BL318" s="215" t="s">
        <v>2247</v>
      </c>
      <c r="BM318" s="187"/>
      <c r="BN318" s="217"/>
    </row>
    <row r="319" spans="1:66" s="189" customFormat="1" hidden="1">
      <c r="A319" s="47">
        <v>2020</v>
      </c>
      <c r="B319" s="96">
        <v>92</v>
      </c>
      <c r="C319" s="19" t="s">
        <v>606</v>
      </c>
      <c r="D319" s="101" t="s">
        <v>607</v>
      </c>
      <c r="E319" s="281" t="s">
        <v>519</v>
      </c>
      <c r="F319" s="19" t="s">
        <v>2248</v>
      </c>
      <c r="G319" s="86" t="s">
        <v>2249</v>
      </c>
      <c r="H319" s="85">
        <v>899999115</v>
      </c>
      <c r="I319" s="116"/>
      <c r="J319" s="185" t="s">
        <v>1577</v>
      </c>
      <c r="K319" s="19" t="s">
        <v>2250</v>
      </c>
      <c r="L319" s="86"/>
      <c r="M319" s="18"/>
      <c r="N319" s="86"/>
      <c r="O319" s="186"/>
      <c r="P319" s="187"/>
      <c r="Q319" s="186"/>
      <c r="R319" s="186"/>
      <c r="S319" s="186"/>
      <c r="T319" s="18" t="s">
        <v>2251</v>
      </c>
      <c r="U319" s="130"/>
      <c r="V319" s="130"/>
      <c r="W319" s="130"/>
      <c r="X319" s="185"/>
      <c r="Y319" s="130" t="s">
        <v>2252</v>
      </c>
      <c r="Z319" s="96" t="s">
        <v>2253</v>
      </c>
      <c r="AA319" s="96">
        <v>39</v>
      </c>
      <c r="AB319" s="138">
        <v>44005</v>
      </c>
      <c r="AC319" s="138">
        <v>44005</v>
      </c>
      <c r="AD319" s="96"/>
      <c r="AE319" s="86"/>
      <c r="AF319" s="96"/>
      <c r="AG319" s="96"/>
      <c r="AH319" s="130">
        <v>44043</v>
      </c>
      <c r="AI319" s="144"/>
      <c r="AJ319" s="96"/>
      <c r="AK319" s="96"/>
      <c r="AL319" s="144"/>
      <c r="AM319" s="96"/>
      <c r="AN319" s="157"/>
      <c r="AO319" s="138"/>
      <c r="AP319" s="96">
        <v>565</v>
      </c>
      <c r="AQ319" s="155">
        <v>23434653</v>
      </c>
      <c r="AR319" s="138">
        <v>44005</v>
      </c>
      <c r="AS319" s="20" t="s">
        <v>1477</v>
      </c>
      <c r="AT319" s="96" t="s">
        <v>84</v>
      </c>
      <c r="AU319" s="86" t="s">
        <v>2095</v>
      </c>
      <c r="AV319" s="267">
        <v>23434653</v>
      </c>
      <c r="AW319" s="155"/>
      <c r="AX319" s="155"/>
      <c r="AY319" s="185"/>
      <c r="AZ319" s="185"/>
      <c r="BA319" s="155"/>
      <c r="BB319" s="185"/>
      <c r="BC319" s="185"/>
      <c r="BD319" s="312">
        <f t="shared" si="4"/>
        <v>0</v>
      </c>
      <c r="BE319" s="117">
        <f>+Tabla2[[#This Row],[VALOR RECURSOS FDL]]+Tabla2[[#This Row],[ADICION]]+Tabla2[[#This Row],[ADICION Nº 2  O -SALDO SIN EJECUTAR]]</f>
        <v>23434653</v>
      </c>
      <c r="BF319" s="185">
        <v>18026656.153846156</v>
      </c>
      <c r="BG319" s="185" t="s">
        <v>1912</v>
      </c>
      <c r="BH319" s="220">
        <v>44264</v>
      </c>
      <c r="BI319" s="213" t="s">
        <v>2254</v>
      </c>
      <c r="BJ319" s="185"/>
      <c r="BK319" s="185"/>
      <c r="BL319" s="215"/>
      <c r="BM319" s="187"/>
      <c r="BN319" s="217"/>
    </row>
    <row r="320" spans="1:66" s="189" customFormat="1" hidden="1">
      <c r="A320" s="47">
        <v>2020</v>
      </c>
      <c r="B320" s="96">
        <v>93</v>
      </c>
      <c r="C320" s="19" t="s">
        <v>606</v>
      </c>
      <c r="D320" s="101" t="s">
        <v>607</v>
      </c>
      <c r="E320" s="284" t="s">
        <v>92</v>
      </c>
      <c r="F320" s="19" t="s">
        <v>2255</v>
      </c>
      <c r="G320" s="86" t="s">
        <v>94</v>
      </c>
      <c r="H320" s="85">
        <v>49729700</v>
      </c>
      <c r="I320" s="116">
        <v>6</v>
      </c>
      <c r="J320" s="185" t="s">
        <v>1599</v>
      </c>
      <c r="K320" s="19" t="s">
        <v>1019</v>
      </c>
      <c r="L320" s="86">
        <v>3114739841</v>
      </c>
      <c r="M320" s="18" t="s">
        <v>96</v>
      </c>
      <c r="N320" s="86" t="s">
        <v>94</v>
      </c>
      <c r="O320" s="186"/>
      <c r="P320" s="187"/>
      <c r="Q320" s="186"/>
      <c r="R320" s="186"/>
      <c r="S320" s="186"/>
      <c r="T320" s="18" t="s">
        <v>2256</v>
      </c>
      <c r="U320" s="130"/>
      <c r="V320" s="130"/>
      <c r="W320" s="130"/>
      <c r="X320" s="185"/>
      <c r="Y320" s="130" t="s">
        <v>2257</v>
      </c>
      <c r="Z320" s="96" t="s">
        <v>668</v>
      </c>
      <c r="AA320" s="96">
        <v>120</v>
      </c>
      <c r="AB320" s="138">
        <v>44008</v>
      </c>
      <c r="AC320" s="138">
        <v>44008</v>
      </c>
      <c r="AD320" s="96" t="s">
        <v>1577</v>
      </c>
      <c r="AE320" s="86" t="s">
        <v>1577</v>
      </c>
      <c r="AF320" s="96" t="s">
        <v>1577</v>
      </c>
      <c r="AG320" s="96" t="s">
        <v>1577</v>
      </c>
      <c r="AH320" s="130">
        <v>44129</v>
      </c>
      <c r="AI320" s="130"/>
      <c r="AJ320" s="96"/>
      <c r="AK320" s="96"/>
      <c r="AL320" s="130"/>
      <c r="AM320" s="96">
        <v>553</v>
      </c>
      <c r="AN320" s="157">
        <v>9831200</v>
      </c>
      <c r="AO320" s="138">
        <v>43999</v>
      </c>
      <c r="AP320" s="96">
        <v>577</v>
      </c>
      <c r="AQ320" s="155">
        <v>9831200</v>
      </c>
      <c r="AR320" s="138">
        <v>44008</v>
      </c>
      <c r="AS320" s="180" t="s">
        <v>870</v>
      </c>
      <c r="AT320" s="178" t="s">
        <v>84</v>
      </c>
      <c r="AU320" s="182" t="s">
        <v>1309</v>
      </c>
      <c r="AV320" s="267">
        <v>9831200</v>
      </c>
      <c r="AW320" s="155"/>
      <c r="AX320" s="155"/>
      <c r="AY320" s="185"/>
      <c r="AZ320" s="185"/>
      <c r="BA320" s="155"/>
      <c r="BB320" s="185"/>
      <c r="BC320" s="185"/>
      <c r="BD320" s="312">
        <f t="shared" si="4"/>
        <v>0</v>
      </c>
      <c r="BE320" s="117">
        <f>+Tabla2[[#This Row],[VALOR RECURSOS FDL]]+Tabla2[[#This Row],[ADICION]]+Tabla2[[#This Row],[ADICION Nº 2  O -SALDO SIN EJECUTAR]]</f>
        <v>9831200</v>
      </c>
      <c r="BF320" s="185">
        <v>2457800</v>
      </c>
      <c r="BG320" s="185" t="s">
        <v>1635</v>
      </c>
      <c r="BH320" s="220">
        <v>44118</v>
      </c>
      <c r="BI320" s="213" t="s">
        <v>2258</v>
      </c>
      <c r="BJ320" s="185" t="s">
        <v>1607</v>
      </c>
      <c r="BK320" s="220">
        <v>44138</v>
      </c>
      <c r="BL320" s="215" t="s">
        <v>1023</v>
      </c>
      <c r="BM320" s="187"/>
      <c r="BN320" s="217" t="s">
        <v>2259</v>
      </c>
    </row>
    <row r="321" spans="1:66" s="189" customFormat="1" hidden="1">
      <c r="A321" s="47">
        <v>2020</v>
      </c>
      <c r="B321" s="96">
        <v>94</v>
      </c>
      <c r="C321" s="19" t="s">
        <v>606</v>
      </c>
      <c r="D321" s="101" t="s">
        <v>607</v>
      </c>
      <c r="E321" s="281" t="s">
        <v>76</v>
      </c>
      <c r="F321" s="19" t="s">
        <v>2260</v>
      </c>
      <c r="G321" s="86" t="s">
        <v>2261</v>
      </c>
      <c r="H321" s="85">
        <v>52518431</v>
      </c>
      <c r="I321" s="116">
        <v>5</v>
      </c>
      <c r="J321" s="185" t="s">
        <v>1599</v>
      </c>
      <c r="K321" s="19" t="s">
        <v>2262</v>
      </c>
      <c r="L321" s="86">
        <v>3164311739</v>
      </c>
      <c r="M321" s="18" t="s">
        <v>2263</v>
      </c>
      <c r="N321" s="86" t="s">
        <v>2261</v>
      </c>
      <c r="O321" s="186"/>
      <c r="P321" s="187"/>
      <c r="Q321" s="186"/>
      <c r="R321" s="186"/>
      <c r="S321" s="186"/>
      <c r="T321" s="18" t="s">
        <v>2264</v>
      </c>
      <c r="U321" s="130"/>
      <c r="V321" s="130"/>
      <c r="W321" s="130"/>
      <c r="X321" s="185"/>
      <c r="Y321" s="130" t="s">
        <v>2265</v>
      </c>
      <c r="Z321" s="96" t="s">
        <v>668</v>
      </c>
      <c r="AA321" s="96">
        <v>120</v>
      </c>
      <c r="AB321" s="138">
        <v>44008</v>
      </c>
      <c r="AC321" s="138">
        <v>44008</v>
      </c>
      <c r="AD321" s="96" t="s">
        <v>1577</v>
      </c>
      <c r="AE321" s="86" t="s">
        <v>2266</v>
      </c>
      <c r="AF321" s="96" t="s">
        <v>1577</v>
      </c>
      <c r="AG321" s="96" t="s">
        <v>1577</v>
      </c>
      <c r="AH321" s="130">
        <v>44129</v>
      </c>
      <c r="AI321" s="144"/>
      <c r="AJ321" s="96"/>
      <c r="AK321" s="96"/>
      <c r="AL321" s="144"/>
      <c r="AM321" s="96">
        <v>564</v>
      </c>
      <c r="AN321" s="157">
        <v>35568577</v>
      </c>
      <c r="AO321" s="138">
        <v>44006</v>
      </c>
      <c r="AP321" s="96">
        <v>573</v>
      </c>
      <c r="AQ321" s="155">
        <v>35568577</v>
      </c>
      <c r="AR321" s="138">
        <v>44008</v>
      </c>
      <c r="AS321" s="20" t="s">
        <v>870</v>
      </c>
      <c r="AT321" s="96" t="s">
        <v>84</v>
      </c>
      <c r="AU321" s="86" t="s">
        <v>1309</v>
      </c>
      <c r="AV321" s="267">
        <v>35568577</v>
      </c>
      <c r="AW321" s="155"/>
      <c r="AX321" s="155"/>
      <c r="AY321" s="185"/>
      <c r="AZ321" s="185"/>
      <c r="BA321" s="155"/>
      <c r="BB321" s="185"/>
      <c r="BC321" s="185"/>
      <c r="BD321" s="312">
        <f t="shared" si="4"/>
        <v>0</v>
      </c>
      <c r="BE321" s="117">
        <f>+Tabla2[[#This Row],[VALOR RECURSOS FDL]]+Tabla2[[#This Row],[ADICION]]+Tabla2[[#This Row],[ADICION Nº 2  O -SALDO SIN EJECUTAR]]</f>
        <v>35568577</v>
      </c>
      <c r="BF321" s="185">
        <v>8892144.25</v>
      </c>
      <c r="BG321" s="185" t="s">
        <v>2117</v>
      </c>
      <c r="BH321" s="185" t="s">
        <v>1577</v>
      </c>
      <c r="BI321" s="213" t="s">
        <v>2267</v>
      </c>
      <c r="BJ321" s="185" t="s">
        <v>1607</v>
      </c>
      <c r="BK321" s="220">
        <v>44105</v>
      </c>
      <c r="BL321" s="215" t="s">
        <v>2268</v>
      </c>
      <c r="BM321" s="187"/>
      <c r="BN321" s="217" t="s">
        <v>2236</v>
      </c>
    </row>
    <row r="322" spans="1:66" s="189" customFormat="1" hidden="1">
      <c r="A322" s="47">
        <v>2020</v>
      </c>
      <c r="B322" s="96">
        <v>95</v>
      </c>
      <c r="C322" s="19" t="s">
        <v>606</v>
      </c>
      <c r="D322" s="101" t="s">
        <v>607</v>
      </c>
      <c r="E322" s="284" t="s">
        <v>76</v>
      </c>
      <c r="F322" s="19" t="s">
        <v>2269</v>
      </c>
      <c r="G322" s="86" t="s">
        <v>1700</v>
      </c>
      <c r="H322" s="85">
        <v>1077967370</v>
      </c>
      <c r="I322" s="116">
        <v>1</v>
      </c>
      <c r="J322" s="185" t="s">
        <v>1617</v>
      </c>
      <c r="K322" s="19" t="s">
        <v>2270</v>
      </c>
      <c r="L322" s="86">
        <v>3193774426</v>
      </c>
      <c r="M322" s="18" t="s">
        <v>1702</v>
      </c>
      <c r="N322" s="86" t="s">
        <v>1700</v>
      </c>
      <c r="O322" s="186"/>
      <c r="P322" s="187"/>
      <c r="Q322" s="186"/>
      <c r="R322" s="186"/>
      <c r="S322" s="186"/>
      <c r="T322" s="18" t="s">
        <v>2271</v>
      </c>
      <c r="U322" s="130"/>
      <c r="V322" s="130"/>
      <c r="W322" s="130"/>
      <c r="X322" s="185"/>
      <c r="Y322" s="130" t="s">
        <v>2272</v>
      </c>
      <c r="Z322" s="96" t="s">
        <v>668</v>
      </c>
      <c r="AA322" s="96">
        <v>120</v>
      </c>
      <c r="AB322" s="138">
        <v>44006</v>
      </c>
      <c r="AC322" s="138">
        <v>44008</v>
      </c>
      <c r="AD322" s="96" t="s">
        <v>1577</v>
      </c>
      <c r="AE322" s="86" t="s">
        <v>1577</v>
      </c>
      <c r="AF322" s="96" t="s">
        <v>1577</v>
      </c>
      <c r="AG322" s="96" t="s">
        <v>1577</v>
      </c>
      <c r="AH322" s="130">
        <v>44129</v>
      </c>
      <c r="AI322" s="130"/>
      <c r="AJ322" s="96"/>
      <c r="AK322" s="96"/>
      <c r="AL322" s="130"/>
      <c r="AM322" s="96">
        <v>554</v>
      </c>
      <c r="AN322" s="157">
        <v>15905790</v>
      </c>
      <c r="AO322" s="138">
        <v>43999</v>
      </c>
      <c r="AP322" s="96">
        <v>571</v>
      </c>
      <c r="AQ322" s="155">
        <v>15905790</v>
      </c>
      <c r="AR322" s="138">
        <v>44008</v>
      </c>
      <c r="AS322" s="20" t="s">
        <v>870</v>
      </c>
      <c r="AT322" s="96" t="s">
        <v>84</v>
      </c>
      <c r="AU322" s="86" t="s">
        <v>1309</v>
      </c>
      <c r="AV322" s="267">
        <v>15905790</v>
      </c>
      <c r="AW322" s="155"/>
      <c r="AX322" s="155"/>
      <c r="AY322" s="185"/>
      <c r="AZ322" s="185"/>
      <c r="BA322" s="155"/>
      <c r="BB322" s="185"/>
      <c r="BC322" s="185"/>
      <c r="BD322" s="312">
        <f t="shared" si="4"/>
        <v>0</v>
      </c>
      <c r="BE322" s="117">
        <f>+Tabla2[[#This Row],[VALOR RECURSOS FDL]]+Tabla2[[#This Row],[ADICION]]+Tabla2[[#This Row],[ADICION Nº 2  O -SALDO SIN EJECUTAR]]</f>
        <v>15905790</v>
      </c>
      <c r="BF322" s="185">
        <v>3976447.5</v>
      </c>
      <c r="BG322" s="185" t="s">
        <v>1635</v>
      </c>
      <c r="BH322" s="220">
        <v>44118</v>
      </c>
      <c r="BI322" s="213" t="s">
        <v>2273</v>
      </c>
      <c r="BJ322" s="185" t="s">
        <v>1607</v>
      </c>
      <c r="BK322" s="220">
        <v>44138</v>
      </c>
      <c r="BL322" s="215" t="s">
        <v>1708</v>
      </c>
      <c r="BM322" s="187"/>
      <c r="BN322" s="217" t="s">
        <v>2274</v>
      </c>
    </row>
    <row r="323" spans="1:66" s="189" customFormat="1" hidden="1">
      <c r="A323" s="47">
        <v>2020</v>
      </c>
      <c r="B323" s="96">
        <v>96</v>
      </c>
      <c r="C323" s="19" t="s">
        <v>606</v>
      </c>
      <c r="D323" s="101" t="s">
        <v>607</v>
      </c>
      <c r="E323" s="281" t="s">
        <v>92</v>
      </c>
      <c r="F323" s="19" t="s">
        <v>1098</v>
      </c>
      <c r="G323" s="86" t="s">
        <v>1144</v>
      </c>
      <c r="H323" s="85">
        <v>41621560</v>
      </c>
      <c r="I323" s="116">
        <v>7</v>
      </c>
      <c r="J323" s="185" t="s">
        <v>1599</v>
      </c>
      <c r="K323" s="19" t="s">
        <v>2275</v>
      </c>
      <c r="L323" s="86">
        <v>3138810411</v>
      </c>
      <c r="M323" s="18" t="s">
        <v>1146</v>
      </c>
      <c r="N323" s="109" t="s">
        <v>1144</v>
      </c>
      <c r="O323" s="186"/>
      <c r="P323" s="187"/>
      <c r="Q323" s="186"/>
      <c r="R323" s="186"/>
      <c r="S323" s="186"/>
      <c r="T323" s="18" t="s">
        <v>2276</v>
      </c>
      <c r="U323" s="130"/>
      <c r="V323" s="130"/>
      <c r="W323" s="130"/>
      <c r="X323" s="185"/>
      <c r="Y323" s="130" t="s">
        <v>2277</v>
      </c>
      <c r="Z323" s="96" t="s">
        <v>668</v>
      </c>
      <c r="AA323" s="96">
        <v>120</v>
      </c>
      <c r="AB323" s="138">
        <v>44008</v>
      </c>
      <c r="AC323" s="138">
        <v>44008</v>
      </c>
      <c r="AD323" s="96" t="s">
        <v>1577</v>
      </c>
      <c r="AE323" s="86" t="s">
        <v>1577</v>
      </c>
      <c r="AF323" s="96" t="s">
        <v>1577</v>
      </c>
      <c r="AG323" s="96" t="s">
        <v>1577</v>
      </c>
      <c r="AH323" s="130">
        <v>44129</v>
      </c>
      <c r="AI323" s="144"/>
      <c r="AJ323" s="96"/>
      <c r="AK323" s="96"/>
      <c r="AL323" s="144"/>
      <c r="AM323" s="96">
        <v>551</v>
      </c>
      <c r="AN323" s="157" t="s">
        <v>2278</v>
      </c>
      <c r="AO323" s="138">
        <v>43999</v>
      </c>
      <c r="AP323" s="96">
        <v>576</v>
      </c>
      <c r="AQ323" s="155">
        <v>11587000</v>
      </c>
      <c r="AR323" s="138">
        <v>44008</v>
      </c>
      <c r="AS323" s="20" t="s">
        <v>870</v>
      </c>
      <c r="AT323" s="96" t="s">
        <v>84</v>
      </c>
      <c r="AU323" s="86" t="s">
        <v>1309</v>
      </c>
      <c r="AV323" s="267">
        <v>11587000</v>
      </c>
      <c r="AW323" s="155"/>
      <c r="AX323" s="155"/>
      <c r="AY323" s="185"/>
      <c r="AZ323" s="185"/>
      <c r="BA323" s="155"/>
      <c r="BB323" s="185"/>
      <c r="BC323" s="185"/>
      <c r="BD323" s="312">
        <f t="shared" ref="BD323:BD386" si="5">AX323+BA323</f>
        <v>0</v>
      </c>
      <c r="BE323" s="117">
        <f>+Tabla2[[#This Row],[VALOR RECURSOS FDL]]+Tabla2[[#This Row],[ADICION]]+Tabla2[[#This Row],[ADICION Nº 2  O -SALDO SIN EJECUTAR]]</f>
        <v>11587000</v>
      </c>
      <c r="BF323" s="185">
        <v>2896750</v>
      </c>
      <c r="BG323" s="185" t="s">
        <v>1834</v>
      </c>
      <c r="BH323" s="220">
        <v>44099</v>
      </c>
      <c r="BI323" s="213" t="s">
        <v>2279</v>
      </c>
      <c r="BJ323" s="185" t="s">
        <v>1607</v>
      </c>
      <c r="BK323" s="185" t="s">
        <v>1881</v>
      </c>
      <c r="BL323" s="215" t="s">
        <v>953</v>
      </c>
      <c r="BM323" s="187"/>
      <c r="BN323" s="217" t="s">
        <v>2280</v>
      </c>
    </row>
    <row r="324" spans="1:66" s="189" customFormat="1" hidden="1">
      <c r="A324" s="47">
        <v>2020</v>
      </c>
      <c r="B324" s="96">
        <v>97</v>
      </c>
      <c r="C324" s="19" t="s">
        <v>606</v>
      </c>
      <c r="D324" s="101" t="s">
        <v>607</v>
      </c>
      <c r="E324" s="284" t="s">
        <v>76</v>
      </c>
      <c r="F324" s="19" t="s">
        <v>2281</v>
      </c>
      <c r="G324" s="86" t="s">
        <v>2282</v>
      </c>
      <c r="H324" s="85">
        <v>88136151</v>
      </c>
      <c r="I324" s="116">
        <v>9</v>
      </c>
      <c r="J324" s="185" t="s">
        <v>1617</v>
      </c>
      <c r="K324" s="19" t="s">
        <v>2283</v>
      </c>
      <c r="L324" s="20">
        <v>3183759735</v>
      </c>
      <c r="M324" s="18" t="s">
        <v>2284</v>
      </c>
      <c r="N324" s="109" t="s">
        <v>2282</v>
      </c>
      <c r="O324" s="186"/>
      <c r="P324" s="187"/>
      <c r="Q324" s="186"/>
      <c r="R324" s="186"/>
      <c r="S324" s="186"/>
      <c r="T324" s="18" t="s">
        <v>2285</v>
      </c>
      <c r="U324" s="130"/>
      <c r="V324" s="130"/>
      <c r="W324" s="130"/>
      <c r="X324" s="185"/>
      <c r="Y324" s="130" t="s">
        <v>2286</v>
      </c>
      <c r="Z324" s="96" t="s">
        <v>668</v>
      </c>
      <c r="AA324" s="96">
        <v>120</v>
      </c>
      <c r="AB324" s="138">
        <v>44008</v>
      </c>
      <c r="AC324" s="138">
        <v>44008</v>
      </c>
      <c r="AD324" s="96" t="s">
        <v>1577</v>
      </c>
      <c r="AE324" s="86" t="s">
        <v>1577</v>
      </c>
      <c r="AF324" s="96" t="s">
        <v>1577</v>
      </c>
      <c r="AG324" s="96" t="s">
        <v>1577</v>
      </c>
      <c r="AH324" s="130">
        <v>44129</v>
      </c>
      <c r="AI324" s="130"/>
      <c r="AJ324" s="96"/>
      <c r="AK324" s="96"/>
      <c r="AL324" s="130"/>
      <c r="AM324" s="96">
        <v>548</v>
      </c>
      <c r="AN324" s="157">
        <v>21067272</v>
      </c>
      <c r="AO324" s="138">
        <v>43999</v>
      </c>
      <c r="AP324" s="96">
        <v>572</v>
      </c>
      <c r="AQ324" s="155">
        <v>21067272</v>
      </c>
      <c r="AR324" s="138">
        <v>44008</v>
      </c>
      <c r="AS324" s="20" t="s">
        <v>870</v>
      </c>
      <c r="AT324" s="96" t="s">
        <v>84</v>
      </c>
      <c r="AU324" s="86" t="s">
        <v>1309</v>
      </c>
      <c r="AV324" s="267">
        <v>21067272</v>
      </c>
      <c r="AW324" s="155"/>
      <c r="AX324" s="155"/>
      <c r="AY324" s="185"/>
      <c r="AZ324" s="185"/>
      <c r="BA324" s="155"/>
      <c r="BB324" s="185"/>
      <c r="BC324" s="185"/>
      <c r="BD324" s="312">
        <f t="shared" si="5"/>
        <v>0</v>
      </c>
      <c r="BE324" s="117">
        <f>+Tabla2[[#This Row],[VALOR RECURSOS FDL]]+Tabla2[[#This Row],[ADICION]]+Tabla2[[#This Row],[ADICION Nº 2  O -SALDO SIN EJECUTAR]]</f>
        <v>21067272</v>
      </c>
      <c r="BF324" s="185">
        <v>5266818</v>
      </c>
      <c r="BG324" s="185" t="s">
        <v>2085</v>
      </c>
      <c r="BH324" s="220">
        <v>44134</v>
      </c>
      <c r="BI324" s="213" t="s">
        <v>2287</v>
      </c>
      <c r="BJ324" s="185" t="s">
        <v>1607</v>
      </c>
      <c r="BK324" s="185" t="s">
        <v>1881</v>
      </c>
      <c r="BL324" s="215" t="s">
        <v>2288</v>
      </c>
      <c r="BM324" s="187"/>
      <c r="BN324" s="217" t="s">
        <v>2259</v>
      </c>
    </row>
    <row r="325" spans="1:66" s="189" customFormat="1" hidden="1">
      <c r="A325" s="47">
        <v>2020</v>
      </c>
      <c r="B325" s="96">
        <v>98</v>
      </c>
      <c r="C325" s="19" t="s">
        <v>606</v>
      </c>
      <c r="D325" s="101" t="s">
        <v>607</v>
      </c>
      <c r="E325" s="281" t="s">
        <v>92</v>
      </c>
      <c r="F325" s="19" t="s">
        <v>347</v>
      </c>
      <c r="G325" s="86" t="s">
        <v>348</v>
      </c>
      <c r="H325" s="85">
        <v>79277986</v>
      </c>
      <c r="I325" s="116">
        <v>3</v>
      </c>
      <c r="J325" s="185" t="s">
        <v>1617</v>
      </c>
      <c r="K325" s="19" t="s">
        <v>349</v>
      </c>
      <c r="L325" s="20">
        <v>4027923</v>
      </c>
      <c r="M325" s="18" t="s">
        <v>350</v>
      </c>
      <c r="N325" s="86" t="s">
        <v>351</v>
      </c>
      <c r="O325" s="186"/>
      <c r="P325" s="187"/>
      <c r="Q325" s="186"/>
      <c r="R325" s="186"/>
      <c r="S325" s="186"/>
      <c r="T325" s="18" t="s">
        <v>2289</v>
      </c>
      <c r="U325" s="130"/>
      <c r="V325" s="130"/>
      <c r="W325" s="130"/>
      <c r="X325" s="185"/>
      <c r="Y325" s="130" t="s">
        <v>2290</v>
      </c>
      <c r="Z325" s="96" t="s">
        <v>668</v>
      </c>
      <c r="AA325" s="96">
        <v>120</v>
      </c>
      <c r="AB325" s="138">
        <v>44008</v>
      </c>
      <c r="AC325" s="138">
        <v>44008</v>
      </c>
      <c r="AD325" s="96" t="s">
        <v>1577</v>
      </c>
      <c r="AE325" s="86" t="s">
        <v>1577</v>
      </c>
      <c r="AF325" s="96" t="s">
        <v>1577</v>
      </c>
      <c r="AG325" s="96" t="s">
        <v>1577</v>
      </c>
      <c r="AH325" s="130">
        <v>44129</v>
      </c>
      <c r="AI325" s="144"/>
      <c r="AJ325" s="96"/>
      <c r="AK325" s="96"/>
      <c r="AL325" s="144"/>
      <c r="AM325" s="96">
        <v>557</v>
      </c>
      <c r="AN325" s="157">
        <v>12991484</v>
      </c>
      <c r="AO325" s="138">
        <v>43999</v>
      </c>
      <c r="AP325" s="96">
        <v>575</v>
      </c>
      <c r="AQ325" s="155">
        <v>12991484</v>
      </c>
      <c r="AR325" s="138">
        <v>44008</v>
      </c>
      <c r="AS325" s="20" t="s">
        <v>870</v>
      </c>
      <c r="AT325" s="96" t="s">
        <v>84</v>
      </c>
      <c r="AU325" s="86" t="s">
        <v>1309</v>
      </c>
      <c r="AV325" s="267">
        <v>12991484</v>
      </c>
      <c r="AW325" s="155"/>
      <c r="AX325" s="155"/>
      <c r="AY325" s="185"/>
      <c r="AZ325" s="185"/>
      <c r="BA325" s="155"/>
      <c r="BB325" s="185"/>
      <c r="BC325" s="185"/>
      <c r="BD325" s="312">
        <f t="shared" si="5"/>
        <v>0</v>
      </c>
      <c r="BE325" s="117">
        <f>+Tabla2[[#This Row],[VALOR RECURSOS FDL]]+Tabla2[[#This Row],[ADICION]]+Tabla2[[#This Row],[ADICION Nº 2  O -SALDO SIN EJECUTAR]]</f>
        <v>12991484</v>
      </c>
      <c r="BF325" s="185">
        <v>3247871</v>
      </c>
      <c r="BG325" s="185" t="s">
        <v>2291</v>
      </c>
      <c r="BH325" s="220">
        <v>44039</v>
      </c>
      <c r="BI325" s="213" t="s">
        <v>2292</v>
      </c>
      <c r="BJ325" s="185" t="s">
        <v>1607</v>
      </c>
      <c r="BK325" s="185" t="s">
        <v>2293</v>
      </c>
      <c r="BL325" s="215" t="s">
        <v>1066</v>
      </c>
      <c r="BM325" s="187"/>
      <c r="BN325" s="217" t="s">
        <v>2294</v>
      </c>
    </row>
    <row r="326" spans="1:66" s="189" customFormat="1" hidden="1">
      <c r="A326" s="109">
        <v>2020</v>
      </c>
      <c r="B326" s="179">
        <v>99</v>
      </c>
      <c r="C326" s="109" t="s">
        <v>606</v>
      </c>
      <c r="D326" s="179" t="s">
        <v>607</v>
      </c>
      <c r="E326" s="284" t="s">
        <v>76</v>
      </c>
      <c r="F326" s="222" t="s">
        <v>151</v>
      </c>
      <c r="G326" s="86" t="s">
        <v>436</v>
      </c>
      <c r="H326" s="109">
        <v>1022973767</v>
      </c>
      <c r="I326" s="179">
        <v>6</v>
      </c>
      <c r="J326" s="185" t="s">
        <v>1599</v>
      </c>
      <c r="K326" s="109" t="s">
        <v>1631</v>
      </c>
      <c r="L326" s="109">
        <v>3132285181</v>
      </c>
      <c r="M326" s="18" t="s">
        <v>438</v>
      </c>
      <c r="N326" s="109" t="s">
        <v>436</v>
      </c>
      <c r="O326" s="186"/>
      <c r="P326" s="187"/>
      <c r="Q326" s="186"/>
      <c r="R326" s="186"/>
      <c r="S326" s="186"/>
      <c r="T326" s="109" t="s">
        <v>2295</v>
      </c>
      <c r="U326" s="109"/>
      <c r="V326" s="109"/>
      <c r="W326" s="109"/>
      <c r="X326" s="185"/>
      <c r="Y326" s="109" t="s">
        <v>2296</v>
      </c>
      <c r="Z326" s="96" t="s">
        <v>668</v>
      </c>
      <c r="AA326" s="96">
        <v>120</v>
      </c>
      <c r="AB326" s="179" t="s">
        <v>2297</v>
      </c>
      <c r="AC326" s="195">
        <v>44008</v>
      </c>
      <c r="AD326" s="179" t="s">
        <v>1577</v>
      </c>
      <c r="AE326" s="179" t="s">
        <v>1577</v>
      </c>
      <c r="AF326" s="179" t="s">
        <v>1577</v>
      </c>
      <c r="AG326" s="179" t="s">
        <v>1577</v>
      </c>
      <c r="AH326" s="195">
        <v>44129</v>
      </c>
      <c r="AI326" s="130"/>
      <c r="AJ326" s="179"/>
      <c r="AK326" s="179"/>
      <c r="AL326" s="130"/>
      <c r="AM326" s="179">
        <v>555</v>
      </c>
      <c r="AN326" s="244">
        <v>17907181</v>
      </c>
      <c r="AO326" s="195">
        <v>43999</v>
      </c>
      <c r="AP326" s="179">
        <v>574</v>
      </c>
      <c r="AQ326" s="244">
        <v>17907181</v>
      </c>
      <c r="AR326" s="195">
        <v>44008</v>
      </c>
      <c r="AS326" s="109" t="s">
        <v>870</v>
      </c>
      <c r="AT326" s="179" t="s">
        <v>84</v>
      </c>
      <c r="AU326" s="109" t="s">
        <v>1309</v>
      </c>
      <c r="AV326" s="270">
        <v>17907180</v>
      </c>
      <c r="AW326" s="93"/>
      <c r="AX326" s="93"/>
      <c r="AY326" s="185"/>
      <c r="AZ326" s="185"/>
      <c r="BA326" s="93"/>
      <c r="BB326" s="185"/>
      <c r="BC326" s="185"/>
      <c r="BD326" s="312">
        <f t="shared" si="5"/>
        <v>0</v>
      </c>
      <c r="BE326" s="117">
        <f>+Tabla2[[#This Row],[VALOR RECURSOS FDL]]+Tabla2[[#This Row],[ADICION]]+Tabla2[[#This Row],[ADICION Nº 2  O -SALDO SIN EJECUTAR]]</f>
        <v>17907180</v>
      </c>
      <c r="BF326" s="185">
        <v>4476795</v>
      </c>
      <c r="BG326" s="185" t="s">
        <v>1635</v>
      </c>
      <c r="BH326" s="220">
        <v>44118</v>
      </c>
      <c r="BI326" s="213" t="s">
        <v>1636</v>
      </c>
      <c r="BJ326" s="185" t="s">
        <v>1607</v>
      </c>
      <c r="BK326" s="220">
        <v>44138</v>
      </c>
      <c r="BL326" s="215" t="s">
        <v>1153</v>
      </c>
      <c r="BM326" s="187"/>
      <c r="BN326" s="217" t="s">
        <v>2298</v>
      </c>
    </row>
    <row r="327" spans="1:66" s="189" customFormat="1" hidden="1">
      <c r="A327" s="47">
        <v>2020</v>
      </c>
      <c r="B327" s="96">
        <v>100</v>
      </c>
      <c r="C327" s="19" t="s">
        <v>606</v>
      </c>
      <c r="D327" s="101" t="s">
        <v>607</v>
      </c>
      <c r="E327" s="281" t="s">
        <v>76</v>
      </c>
      <c r="F327" s="19" t="s">
        <v>892</v>
      </c>
      <c r="G327" s="86" t="s">
        <v>2299</v>
      </c>
      <c r="H327" s="85">
        <v>80194800</v>
      </c>
      <c r="I327" s="116">
        <v>9</v>
      </c>
      <c r="J327" s="185" t="s">
        <v>1617</v>
      </c>
      <c r="K327" s="19" t="s">
        <v>2300</v>
      </c>
      <c r="L327" s="20">
        <v>3197881058</v>
      </c>
      <c r="M327" s="18" t="s">
        <v>2301</v>
      </c>
      <c r="N327" s="109" t="s">
        <v>2299</v>
      </c>
      <c r="O327" s="186"/>
      <c r="P327" s="187"/>
      <c r="Q327" s="186"/>
      <c r="R327" s="186"/>
      <c r="S327" s="186"/>
      <c r="T327" s="18" t="s">
        <v>2302</v>
      </c>
      <c r="U327" s="130"/>
      <c r="V327" s="130"/>
      <c r="W327" s="130"/>
      <c r="X327" s="185"/>
      <c r="Y327" s="130" t="s">
        <v>2303</v>
      </c>
      <c r="Z327" s="96" t="s">
        <v>668</v>
      </c>
      <c r="AA327" s="96">
        <v>120</v>
      </c>
      <c r="AB327" s="138">
        <v>44013</v>
      </c>
      <c r="AC327" s="138">
        <v>44013</v>
      </c>
      <c r="AD327" s="96" t="s">
        <v>1577</v>
      </c>
      <c r="AE327" s="86" t="s">
        <v>1577</v>
      </c>
      <c r="AF327" s="96" t="s">
        <v>1577</v>
      </c>
      <c r="AG327" s="96" t="s">
        <v>1577</v>
      </c>
      <c r="AH327" s="130">
        <v>44135</v>
      </c>
      <c r="AI327" s="144"/>
      <c r="AJ327" s="96"/>
      <c r="AK327" s="96"/>
      <c r="AL327" s="144"/>
      <c r="AM327" s="96">
        <v>543</v>
      </c>
      <c r="AN327" s="157">
        <v>16800000</v>
      </c>
      <c r="AO327" s="138">
        <v>43998</v>
      </c>
      <c r="AP327" s="96">
        <v>589</v>
      </c>
      <c r="AQ327" s="155">
        <v>16800000</v>
      </c>
      <c r="AR327" s="138">
        <v>44013</v>
      </c>
      <c r="AS327" s="20" t="s">
        <v>870</v>
      </c>
      <c r="AT327" s="96" t="s">
        <v>84</v>
      </c>
      <c r="AU327" s="86" t="s">
        <v>1309</v>
      </c>
      <c r="AV327" s="267">
        <v>16800000</v>
      </c>
      <c r="AW327" s="155"/>
      <c r="AX327" s="155"/>
      <c r="AY327" s="185"/>
      <c r="AZ327" s="185"/>
      <c r="BA327" s="155"/>
      <c r="BB327" s="185"/>
      <c r="BC327" s="185"/>
      <c r="BD327" s="312">
        <f t="shared" si="5"/>
        <v>0</v>
      </c>
      <c r="BE327" s="117">
        <f>+Tabla2[[#This Row],[VALOR RECURSOS FDL]]+Tabla2[[#This Row],[ADICION]]+Tabla2[[#This Row],[ADICION Nº 2  O -SALDO SIN EJECUTAR]]</f>
        <v>16800000</v>
      </c>
      <c r="BF327" s="185">
        <v>4200000</v>
      </c>
      <c r="BG327" s="185" t="s">
        <v>1595</v>
      </c>
      <c r="BH327" s="220">
        <v>44021</v>
      </c>
      <c r="BI327" s="213" t="s">
        <v>2304</v>
      </c>
      <c r="BJ327" s="185" t="s">
        <v>1607</v>
      </c>
      <c r="BK327" s="185" t="s">
        <v>1881</v>
      </c>
      <c r="BL327" s="215" t="s">
        <v>2305</v>
      </c>
      <c r="BM327" s="187"/>
      <c r="BN327" s="217" t="s">
        <v>2306</v>
      </c>
    </row>
    <row r="328" spans="1:66" s="189" customFormat="1" hidden="1">
      <c r="A328" s="47">
        <v>2020</v>
      </c>
      <c r="B328" s="96">
        <v>101</v>
      </c>
      <c r="C328" s="19" t="s">
        <v>606</v>
      </c>
      <c r="D328" s="101" t="s">
        <v>607</v>
      </c>
      <c r="E328" s="284" t="s">
        <v>76</v>
      </c>
      <c r="F328" s="19" t="s">
        <v>508</v>
      </c>
      <c r="G328" s="86" t="s">
        <v>2307</v>
      </c>
      <c r="H328" s="85">
        <v>41648295</v>
      </c>
      <c r="I328" s="96">
        <v>7</v>
      </c>
      <c r="J328" s="185" t="s">
        <v>1599</v>
      </c>
      <c r="K328" s="19" t="s">
        <v>2308</v>
      </c>
      <c r="L328" s="86">
        <v>2815052</v>
      </c>
      <c r="M328" s="18" t="s">
        <v>2309</v>
      </c>
      <c r="N328" s="109" t="s">
        <v>2307</v>
      </c>
      <c r="O328" s="186"/>
      <c r="P328" s="187"/>
      <c r="Q328" s="186"/>
      <c r="R328" s="186"/>
      <c r="S328" s="186"/>
      <c r="T328" s="18" t="s">
        <v>2310</v>
      </c>
      <c r="U328" s="130"/>
      <c r="V328" s="130"/>
      <c r="W328" s="130"/>
      <c r="X328" s="185"/>
      <c r="Y328" s="130" t="s">
        <v>2311</v>
      </c>
      <c r="Z328" s="96" t="s">
        <v>668</v>
      </c>
      <c r="AA328" s="96">
        <v>120</v>
      </c>
      <c r="AB328" s="138">
        <v>44013</v>
      </c>
      <c r="AC328" s="138">
        <v>44013</v>
      </c>
      <c r="AD328" s="96" t="s">
        <v>1577</v>
      </c>
      <c r="AE328" s="86" t="s">
        <v>2312</v>
      </c>
      <c r="AF328" s="96" t="s">
        <v>1577</v>
      </c>
      <c r="AG328" s="96" t="s">
        <v>1577</v>
      </c>
      <c r="AH328" s="130">
        <v>44135</v>
      </c>
      <c r="AI328" s="130"/>
      <c r="AJ328" s="96"/>
      <c r="AK328" s="96"/>
      <c r="AL328" s="130"/>
      <c r="AM328" s="96">
        <v>556</v>
      </c>
      <c r="AN328" s="157">
        <v>17345400</v>
      </c>
      <c r="AO328" s="138">
        <v>43999</v>
      </c>
      <c r="AP328" s="96">
        <v>591</v>
      </c>
      <c r="AQ328" s="155">
        <v>17345400</v>
      </c>
      <c r="AR328" s="138">
        <v>44013</v>
      </c>
      <c r="AS328" s="20" t="s">
        <v>870</v>
      </c>
      <c r="AT328" s="96" t="s">
        <v>84</v>
      </c>
      <c r="AU328" s="86" t="s">
        <v>1309</v>
      </c>
      <c r="AV328" s="267">
        <v>17345400</v>
      </c>
      <c r="AW328" s="155"/>
      <c r="AX328" s="155"/>
      <c r="AY328" s="185"/>
      <c r="AZ328" s="185"/>
      <c r="BA328" s="155"/>
      <c r="BB328" s="185"/>
      <c r="BC328" s="185"/>
      <c r="BD328" s="312">
        <f t="shared" si="5"/>
        <v>0</v>
      </c>
      <c r="BE328" s="117">
        <f>+Tabla2[[#This Row],[VALOR RECURSOS FDL]]+Tabla2[[#This Row],[ADICION]]+Tabla2[[#This Row],[ADICION Nº 2  O -SALDO SIN EJECUTAR]]</f>
        <v>17345400</v>
      </c>
      <c r="BF328" s="185">
        <v>4336350</v>
      </c>
      <c r="BG328" s="185" t="s">
        <v>2313</v>
      </c>
      <c r="BH328" s="220">
        <v>44046</v>
      </c>
      <c r="BI328" s="213" t="s">
        <v>2314</v>
      </c>
      <c r="BJ328" s="185" t="s">
        <v>1607</v>
      </c>
      <c r="BK328" s="220">
        <v>44148</v>
      </c>
      <c r="BL328" s="215" t="s">
        <v>959</v>
      </c>
      <c r="BM328" s="187"/>
      <c r="BN328" s="217" t="s">
        <v>2315</v>
      </c>
    </row>
    <row r="329" spans="1:66" s="189" customFormat="1" hidden="1">
      <c r="A329" s="47">
        <v>2020</v>
      </c>
      <c r="B329" s="96">
        <v>102</v>
      </c>
      <c r="C329" s="19" t="s">
        <v>606</v>
      </c>
      <c r="D329" s="101" t="s">
        <v>607</v>
      </c>
      <c r="E329" s="281" t="s">
        <v>76</v>
      </c>
      <c r="F329" s="19" t="s">
        <v>1072</v>
      </c>
      <c r="G329" s="86" t="s">
        <v>297</v>
      </c>
      <c r="H329" s="85">
        <v>79507928</v>
      </c>
      <c r="I329" s="116">
        <v>4</v>
      </c>
      <c r="J329" s="185" t="s">
        <v>1617</v>
      </c>
      <c r="K329" s="19" t="s">
        <v>298</v>
      </c>
      <c r="L329" s="86">
        <v>3123734714</v>
      </c>
      <c r="M329" s="18" t="s">
        <v>299</v>
      </c>
      <c r="N329" s="86" t="s">
        <v>300</v>
      </c>
      <c r="O329" s="186"/>
      <c r="P329" s="187"/>
      <c r="Q329" s="186"/>
      <c r="R329" s="186"/>
      <c r="S329" s="186"/>
      <c r="T329" s="18" t="s">
        <v>2316</v>
      </c>
      <c r="U329" s="130"/>
      <c r="V329" s="130"/>
      <c r="W329" s="130"/>
      <c r="X329" s="185"/>
      <c r="Y329" s="130" t="s">
        <v>2317</v>
      </c>
      <c r="Z329" s="96" t="s">
        <v>1291</v>
      </c>
      <c r="AA329" s="96">
        <v>120</v>
      </c>
      <c r="AB329" s="138">
        <v>44015</v>
      </c>
      <c r="AC329" s="130">
        <v>44015</v>
      </c>
      <c r="AD329" s="96" t="s">
        <v>1577</v>
      </c>
      <c r="AE329" s="86" t="s">
        <v>1577</v>
      </c>
      <c r="AF329" s="96" t="s">
        <v>1577</v>
      </c>
      <c r="AG329" s="96" t="s">
        <v>1577</v>
      </c>
      <c r="AH329" s="130">
        <v>44137</v>
      </c>
      <c r="AI329" s="144"/>
      <c r="AJ329" s="96"/>
      <c r="AK329" s="96"/>
      <c r="AL329" s="144"/>
      <c r="AM329" s="96">
        <v>571</v>
      </c>
      <c r="AN329" s="157">
        <v>16818704</v>
      </c>
      <c r="AO329" s="138">
        <v>44013</v>
      </c>
      <c r="AP329" s="96">
        <v>592</v>
      </c>
      <c r="AQ329" s="155">
        <v>16818704</v>
      </c>
      <c r="AR329" s="138">
        <v>44015</v>
      </c>
      <c r="AS329" s="20" t="s">
        <v>870</v>
      </c>
      <c r="AT329" s="96" t="s">
        <v>84</v>
      </c>
      <c r="AU329" s="86" t="s">
        <v>1309</v>
      </c>
      <c r="AV329" s="267">
        <v>16818704</v>
      </c>
      <c r="AW329" s="155"/>
      <c r="AX329" s="155"/>
      <c r="AY329" s="185"/>
      <c r="AZ329" s="185"/>
      <c r="BA329" s="155"/>
      <c r="BB329" s="185"/>
      <c r="BC329" s="185"/>
      <c r="BD329" s="312">
        <f t="shared" si="5"/>
        <v>0</v>
      </c>
      <c r="BE329" s="117">
        <f>+Tabla2[[#This Row],[VALOR RECURSOS FDL]]+Tabla2[[#This Row],[ADICION]]+Tabla2[[#This Row],[ADICION Nº 2  O -SALDO SIN EJECUTAR]]</f>
        <v>16818704</v>
      </c>
      <c r="BF329" s="185">
        <v>4204676</v>
      </c>
      <c r="BG329" s="185" t="s">
        <v>2318</v>
      </c>
      <c r="BH329" s="220">
        <v>44099</v>
      </c>
      <c r="BI329" s="213" t="s">
        <v>2319</v>
      </c>
      <c r="BJ329" s="185" t="s">
        <v>1607</v>
      </c>
      <c r="BK329" s="220">
        <v>44138</v>
      </c>
      <c r="BL329" s="215" t="s">
        <v>1076</v>
      </c>
      <c r="BM329" s="187"/>
      <c r="BN329" s="217" t="s">
        <v>2236</v>
      </c>
    </row>
    <row r="330" spans="1:66" s="189" customFormat="1" hidden="1">
      <c r="A330" s="47">
        <v>2020</v>
      </c>
      <c r="B330" s="96">
        <v>103</v>
      </c>
      <c r="C330" s="19" t="s">
        <v>606</v>
      </c>
      <c r="D330" s="101" t="s">
        <v>607</v>
      </c>
      <c r="E330" s="284" t="s">
        <v>76</v>
      </c>
      <c r="F330" s="19" t="s">
        <v>2320</v>
      </c>
      <c r="G330" s="86" t="s">
        <v>2321</v>
      </c>
      <c r="H330" s="85">
        <v>79322403</v>
      </c>
      <c r="I330" s="116">
        <v>4</v>
      </c>
      <c r="J330" s="185" t="s">
        <v>1617</v>
      </c>
      <c r="K330" s="19" t="s">
        <v>2322</v>
      </c>
      <c r="L330" s="86">
        <v>3125743028</v>
      </c>
      <c r="M330" s="18" t="s">
        <v>2323</v>
      </c>
      <c r="N330" s="109" t="s">
        <v>2321</v>
      </c>
      <c r="O330" s="186"/>
      <c r="P330" s="187"/>
      <c r="Q330" s="186"/>
      <c r="R330" s="186"/>
      <c r="S330" s="186"/>
      <c r="T330" s="18" t="s">
        <v>2324</v>
      </c>
      <c r="U330" s="130"/>
      <c r="V330" s="130"/>
      <c r="W330" s="130"/>
      <c r="X330" s="185"/>
      <c r="Y330" s="130" t="s">
        <v>2325</v>
      </c>
      <c r="Z330" s="96" t="s">
        <v>668</v>
      </c>
      <c r="AA330" s="96">
        <v>120</v>
      </c>
      <c r="AB330" s="138">
        <v>44018</v>
      </c>
      <c r="AC330" s="138">
        <v>44018</v>
      </c>
      <c r="AD330" s="96" t="s">
        <v>1577</v>
      </c>
      <c r="AE330" s="86" t="s">
        <v>1577</v>
      </c>
      <c r="AF330" s="96" t="s">
        <v>1577</v>
      </c>
      <c r="AG330" s="96" t="s">
        <v>1577</v>
      </c>
      <c r="AH330" s="130">
        <v>44140</v>
      </c>
      <c r="AI330" s="130"/>
      <c r="AJ330" s="96"/>
      <c r="AK330" s="96"/>
      <c r="AL330" s="130"/>
      <c r="AM330" s="96">
        <v>563</v>
      </c>
      <c r="AN330" s="157">
        <v>16000000</v>
      </c>
      <c r="AO330" s="138">
        <v>44006</v>
      </c>
      <c r="AP330" s="96">
        <v>594</v>
      </c>
      <c r="AQ330" s="155">
        <v>16000000</v>
      </c>
      <c r="AR330" s="138">
        <v>44018</v>
      </c>
      <c r="AS330" s="20" t="s">
        <v>870</v>
      </c>
      <c r="AT330" s="96" t="s">
        <v>84</v>
      </c>
      <c r="AU330" s="86" t="s">
        <v>1309</v>
      </c>
      <c r="AV330" s="267">
        <v>16000000</v>
      </c>
      <c r="AW330" s="155"/>
      <c r="AX330" s="155"/>
      <c r="AY330" s="185"/>
      <c r="AZ330" s="185"/>
      <c r="BA330" s="155"/>
      <c r="BB330" s="185"/>
      <c r="BC330" s="185"/>
      <c r="BD330" s="312">
        <f t="shared" si="5"/>
        <v>0</v>
      </c>
      <c r="BE330" s="117">
        <f>+Tabla2[[#This Row],[VALOR RECURSOS FDL]]+Tabla2[[#This Row],[ADICION]]+Tabla2[[#This Row],[ADICION Nº 2  O -SALDO SIN EJECUTAR]]</f>
        <v>16000000</v>
      </c>
      <c r="BF330" s="185">
        <v>4000000.0000000005</v>
      </c>
      <c r="BG330" s="185" t="s">
        <v>2326</v>
      </c>
      <c r="BH330" s="220">
        <v>44099</v>
      </c>
      <c r="BI330" s="213" t="s">
        <v>2327</v>
      </c>
      <c r="BJ330" s="185" t="s">
        <v>1607</v>
      </c>
      <c r="BK330" s="220">
        <v>44146</v>
      </c>
      <c r="BL330" s="215" t="s">
        <v>2328</v>
      </c>
      <c r="BM330" s="187"/>
      <c r="BN330" s="217" t="s">
        <v>2329</v>
      </c>
    </row>
    <row r="331" spans="1:66" s="189" customFormat="1" hidden="1">
      <c r="A331" s="47">
        <v>2020</v>
      </c>
      <c r="B331" s="96">
        <v>104</v>
      </c>
      <c r="C331" s="19" t="s">
        <v>606</v>
      </c>
      <c r="D331" s="101" t="s">
        <v>607</v>
      </c>
      <c r="E331" s="281" t="s">
        <v>76</v>
      </c>
      <c r="F331" s="19" t="s">
        <v>1072</v>
      </c>
      <c r="G331" s="86" t="s">
        <v>2330</v>
      </c>
      <c r="H331" s="85">
        <v>3023764906</v>
      </c>
      <c r="I331" s="116">
        <v>4</v>
      </c>
      <c r="J331" s="185" t="s">
        <v>1599</v>
      </c>
      <c r="K331" s="19" t="s">
        <v>2331</v>
      </c>
      <c r="L331" s="86">
        <v>3023764906</v>
      </c>
      <c r="M331" s="18" t="s">
        <v>2332</v>
      </c>
      <c r="N331" s="109" t="s">
        <v>2330</v>
      </c>
      <c r="O331" s="186"/>
      <c r="P331" s="187"/>
      <c r="Q331" s="186"/>
      <c r="R331" s="186"/>
      <c r="S331" s="186"/>
      <c r="T331" s="18" t="s">
        <v>2333</v>
      </c>
      <c r="U331" s="130"/>
      <c r="V331" s="130"/>
      <c r="W331" s="130"/>
      <c r="X331" s="185"/>
      <c r="Y331" s="130" t="s">
        <v>2334</v>
      </c>
      <c r="Z331" s="96" t="s">
        <v>668</v>
      </c>
      <c r="AA331" s="96">
        <v>120</v>
      </c>
      <c r="AB331" s="138">
        <v>44020</v>
      </c>
      <c r="AC331" s="138">
        <v>44020</v>
      </c>
      <c r="AD331" s="96" t="s">
        <v>1577</v>
      </c>
      <c r="AE331" s="86" t="s">
        <v>1577</v>
      </c>
      <c r="AF331" s="96" t="s">
        <v>1577</v>
      </c>
      <c r="AG331" s="96" t="s">
        <v>1577</v>
      </c>
      <c r="AH331" s="130">
        <v>44142</v>
      </c>
      <c r="AI331" s="144"/>
      <c r="AJ331" s="96"/>
      <c r="AK331" s="96"/>
      <c r="AL331" s="144"/>
      <c r="AM331" s="96">
        <v>575</v>
      </c>
      <c r="AN331" s="157">
        <v>16818704</v>
      </c>
      <c r="AO331" s="138">
        <v>44018</v>
      </c>
      <c r="AP331" s="96">
        <v>595</v>
      </c>
      <c r="AQ331" s="155">
        <v>16818704</v>
      </c>
      <c r="AR331" s="138">
        <v>44019</v>
      </c>
      <c r="AS331" s="20" t="s">
        <v>870</v>
      </c>
      <c r="AT331" s="96" t="s">
        <v>84</v>
      </c>
      <c r="AU331" s="86" t="s">
        <v>1309</v>
      </c>
      <c r="AV331" s="267">
        <v>16818704</v>
      </c>
      <c r="AW331" s="155"/>
      <c r="AX331" s="155"/>
      <c r="AY331" s="185"/>
      <c r="AZ331" s="185"/>
      <c r="BA331" s="155"/>
      <c r="BB331" s="185"/>
      <c r="BC331" s="185"/>
      <c r="BD331" s="312">
        <f t="shared" si="5"/>
        <v>0</v>
      </c>
      <c r="BE331" s="117">
        <f>+Tabla2[[#This Row],[VALOR RECURSOS FDL]]+Tabla2[[#This Row],[ADICION]]+Tabla2[[#This Row],[ADICION Nº 2  O -SALDO SIN EJECUTAR]]</f>
        <v>16818704</v>
      </c>
      <c r="BF331" s="185">
        <v>4204676</v>
      </c>
      <c r="BG331" s="185" t="s">
        <v>1635</v>
      </c>
      <c r="BH331" s="220">
        <v>44118</v>
      </c>
      <c r="BI331" s="213" t="s">
        <v>2335</v>
      </c>
      <c r="BJ331" s="185" t="s">
        <v>1607</v>
      </c>
      <c r="BK331" s="185" t="s">
        <v>1881</v>
      </c>
      <c r="BL331" s="215" t="s">
        <v>2336</v>
      </c>
      <c r="BM331" s="187"/>
      <c r="BN331" s="217" t="s">
        <v>2337</v>
      </c>
    </row>
    <row r="332" spans="1:66" s="189" customFormat="1" hidden="1">
      <c r="A332" s="47">
        <v>2020</v>
      </c>
      <c r="B332" s="96">
        <v>105</v>
      </c>
      <c r="C332" s="19" t="s">
        <v>606</v>
      </c>
      <c r="D332" s="101" t="s">
        <v>607</v>
      </c>
      <c r="E332" s="284" t="s">
        <v>92</v>
      </c>
      <c r="F332" s="19" t="s">
        <v>2338</v>
      </c>
      <c r="G332" s="86" t="s">
        <v>252</v>
      </c>
      <c r="H332" s="85">
        <v>1010227910</v>
      </c>
      <c r="I332" s="116">
        <v>0</v>
      </c>
      <c r="J332" s="185" t="s">
        <v>1617</v>
      </c>
      <c r="K332" s="19" t="s">
        <v>2339</v>
      </c>
      <c r="L332" s="86">
        <v>3416009</v>
      </c>
      <c r="M332" s="18" t="s">
        <v>2340</v>
      </c>
      <c r="N332" s="86" t="s">
        <v>255</v>
      </c>
      <c r="O332" s="186"/>
      <c r="P332" s="187"/>
      <c r="Q332" s="186"/>
      <c r="R332" s="186"/>
      <c r="S332" s="186"/>
      <c r="T332" s="18" t="s">
        <v>2341</v>
      </c>
      <c r="U332" s="130"/>
      <c r="V332" s="130"/>
      <c r="W332" s="130"/>
      <c r="X332" s="185"/>
      <c r="Y332" s="130" t="s">
        <v>2342</v>
      </c>
      <c r="Z332" s="96" t="s">
        <v>668</v>
      </c>
      <c r="AA332" s="96">
        <v>120</v>
      </c>
      <c r="AB332" s="138">
        <v>44021</v>
      </c>
      <c r="AC332" s="138">
        <v>44021</v>
      </c>
      <c r="AD332" s="96" t="s">
        <v>1577</v>
      </c>
      <c r="AE332" s="86" t="s">
        <v>1577</v>
      </c>
      <c r="AF332" s="96" t="s">
        <v>1577</v>
      </c>
      <c r="AG332" s="96" t="s">
        <v>1577</v>
      </c>
      <c r="AH332" s="130">
        <v>44143</v>
      </c>
      <c r="AI332" s="130"/>
      <c r="AJ332" s="96"/>
      <c r="AK332" s="96"/>
      <c r="AL332" s="130"/>
      <c r="AM332" s="96">
        <v>560</v>
      </c>
      <c r="AN332" s="157">
        <v>9831392</v>
      </c>
      <c r="AO332" s="138">
        <v>44000</v>
      </c>
      <c r="AP332" s="96">
        <v>597</v>
      </c>
      <c r="AQ332" s="155">
        <v>9831392</v>
      </c>
      <c r="AR332" s="138">
        <v>44020</v>
      </c>
      <c r="AS332" s="20" t="s">
        <v>870</v>
      </c>
      <c r="AT332" s="96" t="s">
        <v>84</v>
      </c>
      <c r="AU332" s="86" t="s">
        <v>1309</v>
      </c>
      <c r="AV332" s="267">
        <v>9831392</v>
      </c>
      <c r="AW332" s="155"/>
      <c r="AX332" s="155"/>
      <c r="AY332" s="185"/>
      <c r="AZ332" s="185"/>
      <c r="BA332" s="155"/>
      <c r="BB332" s="185"/>
      <c r="BC332" s="185"/>
      <c r="BD332" s="312">
        <f t="shared" si="5"/>
        <v>0</v>
      </c>
      <c r="BE332" s="117">
        <f>+Tabla2[[#This Row],[VALOR RECURSOS FDL]]+Tabla2[[#This Row],[ADICION]]+Tabla2[[#This Row],[ADICION Nº 2  O -SALDO SIN EJECUTAR]]</f>
        <v>9831392</v>
      </c>
      <c r="BF332" s="185">
        <v>2457848</v>
      </c>
      <c r="BG332" s="185" t="s">
        <v>2326</v>
      </c>
      <c r="BH332" s="220">
        <v>44099</v>
      </c>
      <c r="BI332" s="213" t="s">
        <v>2343</v>
      </c>
      <c r="BJ332" s="185" t="s">
        <v>1607</v>
      </c>
      <c r="BK332" s="185" t="s">
        <v>1881</v>
      </c>
      <c r="BL332" s="215" t="s">
        <v>2344</v>
      </c>
      <c r="BM332" s="187"/>
      <c r="BN332" s="217" t="s">
        <v>2006</v>
      </c>
    </row>
    <row r="333" spans="1:66" s="189" customFormat="1" hidden="1">
      <c r="A333" s="47">
        <v>2020</v>
      </c>
      <c r="B333" s="96">
        <v>106</v>
      </c>
      <c r="C333" s="19" t="s">
        <v>566</v>
      </c>
      <c r="D333" s="101" t="s">
        <v>1317</v>
      </c>
      <c r="E333" s="281" t="s">
        <v>519</v>
      </c>
      <c r="F333" s="19" t="s">
        <v>749</v>
      </c>
      <c r="G333" s="86" t="s">
        <v>2345</v>
      </c>
      <c r="H333" s="85">
        <v>830134871</v>
      </c>
      <c r="I333" s="116">
        <v>5</v>
      </c>
      <c r="J333" s="185"/>
      <c r="K333" s="19" t="s">
        <v>2346</v>
      </c>
      <c r="L333" s="86">
        <v>2875452</v>
      </c>
      <c r="M333" s="18" t="s">
        <v>2347</v>
      </c>
      <c r="N333" s="86" t="s">
        <v>2348</v>
      </c>
      <c r="O333" s="186"/>
      <c r="P333" s="187"/>
      <c r="Q333" s="186"/>
      <c r="R333" s="186"/>
      <c r="S333" s="186"/>
      <c r="T333" s="18" t="s">
        <v>2349</v>
      </c>
      <c r="U333" s="130"/>
      <c r="V333" s="130"/>
      <c r="W333" s="130"/>
      <c r="X333" s="185"/>
      <c r="Y333" s="130" t="s">
        <v>2350</v>
      </c>
      <c r="Z333" s="96" t="s">
        <v>2351</v>
      </c>
      <c r="AA333" s="96" t="s">
        <v>2351</v>
      </c>
      <c r="AB333" s="138">
        <v>44022</v>
      </c>
      <c r="AC333" s="138">
        <v>44027</v>
      </c>
      <c r="AD333" s="96" t="s">
        <v>1577</v>
      </c>
      <c r="AE333" s="86" t="s">
        <v>1577</v>
      </c>
      <c r="AF333" s="96" t="s">
        <v>1577</v>
      </c>
      <c r="AG333" s="96" t="s">
        <v>1577</v>
      </c>
      <c r="AH333" s="130">
        <v>44241</v>
      </c>
      <c r="AI333" s="144"/>
      <c r="AJ333" s="96"/>
      <c r="AK333" s="96"/>
      <c r="AL333" s="144"/>
      <c r="AM333" s="96">
        <v>539</v>
      </c>
      <c r="AN333" s="157">
        <v>19474650</v>
      </c>
      <c r="AO333" s="138">
        <v>44001</v>
      </c>
      <c r="AP333" s="96">
        <v>598</v>
      </c>
      <c r="AQ333" s="155">
        <v>19474650</v>
      </c>
      <c r="AR333" s="138">
        <v>44022</v>
      </c>
      <c r="AS333" s="20" t="s">
        <v>870</v>
      </c>
      <c r="AT333" s="96" t="s">
        <v>84</v>
      </c>
      <c r="AU333" s="86" t="s">
        <v>1309</v>
      </c>
      <c r="AV333" s="266">
        <v>19474650</v>
      </c>
      <c r="AW333" s="155"/>
      <c r="AX333" s="155"/>
      <c r="AY333" s="185"/>
      <c r="AZ333" s="185"/>
      <c r="BA333" s="155"/>
      <c r="BB333" s="185"/>
      <c r="BC333" s="185"/>
      <c r="BD333" s="312">
        <f t="shared" si="5"/>
        <v>0</v>
      </c>
      <c r="BE333" s="117">
        <f>+Tabla2[[#This Row],[VALOR RECURSOS FDL]]+Tabla2[[#This Row],[ADICION]]+Tabla2[[#This Row],[ADICION Nº 2  O -SALDO SIN EJECUTAR]]</f>
        <v>19474650</v>
      </c>
      <c r="BF333" s="245">
        <v>4476795</v>
      </c>
      <c r="BG333" s="185" t="s">
        <v>1621</v>
      </c>
      <c r="BH333" s="220">
        <v>44027</v>
      </c>
      <c r="BI333" s="213" t="s">
        <v>2352</v>
      </c>
      <c r="BJ333" s="185" t="s">
        <v>1607</v>
      </c>
      <c r="BK333" s="185" t="s">
        <v>1881</v>
      </c>
      <c r="BL333" s="215"/>
      <c r="BM333" s="187"/>
      <c r="BN333" s="217"/>
    </row>
    <row r="334" spans="1:66" s="189" customFormat="1" hidden="1">
      <c r="A334" s="47">
        <v>2020</v>
      </c>
      <c r="B334" s="96">
        <v>107</v>
      </c>
      <c r="C334" s="19" t="s">
        <v>606</v>
      </c>
      <c r="D334" s="101" t="s">
        <v>607</v>
      </c>
      <c r="E334" s="284" t="s">
        <v>76</v>
      </c>
      <c r="F334" s="19" t="s">
        <v>151</v>
      </c>
      <c r="G334" s="86" t="s">
        <v>152</v>
      </c>
      <c r="H334" s="85">
        <v>51875915</v>
      </c>
      <c r="I334" s="96">
        <v>4</v>
      </c>
      <c r="J334" s="40" t="s">
        <v>1599</v>
      </c>
      <c r="K334" s="19" t="s">
        <v>1108</v>
      </c>
      <c r="L334" s="86">
        <v>3124481930</v>
      </c>
      <c r="M334" s="18" t="s">
        <v>1109</v>
      </c>
      <c r="N334" s="109" t="s">
        <v>152</v>
      </c>
      <c r="O334" s="27" t="s">
        <v>156</v>
      </c>
      <c r="P334" s="187"/>
      <c r="Q334" s="186"/>
      <c r="R334" s="186"/>
      <c r="S334" s="186"/>
      <c r="T334" s="18" t="s">
        <v>2353</v>
      </c>
      <c r="U334" s="130"/>
      <c r="V334" s="130"/>
      <c r="W334" s="130"/>
      <c r="X334" s="185"/>
      <c r="Y334" s="130" t="s">
        <v>2354</v>
      </c>
      <c r="Z334" s="96" t="s">
        <v>668</v>
      </c>
      <c r="AA334" s="96">
        <v>120</v>
      </c>
      <c r="AB334" s="138">
        <v>44022</v>
      </c>
      <c r="AC334" s="138">
        <v>44022</v>
      </c>
      <c r="AD334" s="96" t="s">
        <v>1577</v>
      </c>
      <c r="AE334" s="86" t="s">
        <v>1577</v>
      </c>
      <c r="AF334" s="96" t="s">
        <v>1577</v>
      </c>
      <c r="AG334" s="96" t="s">
        <v>1577</v>
      </c>
      <c r="AH334" s="130">
        <v>44144</v>
      </c>
      <c r="AI334" s="130"/>
      <c r="AJ334" s="96"/>
      <c r="AK334" s="96"/>
      <c r="AL334" s="130"/>
      <c r="AM334" s="96">
        <v>582</v>
      </c>
      <c r="AN334" s="157">
        <v>17907180</v>
      </c>
      <c r="AO334" s="138">
        <v>44020</v>
      </c>
      <c r="AP334" s="96">
        <v>601</v>
      </c>
      <c r="AQ334" s="155">
        <v>17907180</v>
      </c>
      <c r="AR334" s="138">
        <v>44022</v>
      </c>
      <c r="AS334" s="20" t="s">
        <v>870</v>
      </c>
      <c r="AT334" s="96" t="s">
        <v>84</v>
      </c>
      <c r="AU334" s="86" t="s">
        <v>1309</v>
      </c>
      <c r="AV334" s="267">
        <v>17907180</v>
      </c>
      <c r="AW334" s="155"/>
      <c r="AX334" s="155"/>
      <c r="AY334" s="185"/>
      <c r="AZ334" s="185"/>
      <c r="BA334" s="155"/>
      <c r="BB334" s="185"/>
      <c r="BC334" s="185"/>
      <c r="BD334" s="312">
        <f t="shared" si="5"/>
        <v>0</v>
      </c>
      <c r="BE334" s="117">
        <f>+Tabla2[[#This Row],[VALOR RECURSOS FDL]]+Tabla2[[#This Row],[ADICION]]+Tabla2[[#This Row],[ADICION Nº 2  O -SALDO SIN EJECUTAR]]</f>
        <v>17907180</v>
      </c>
      <c r="BF334" s="185">
        <v>4476795</v>
      </c>
      <c r="BG334" s="185" t="s">
        <v>2318</v>
      </c>
      <c r="BH334" s="220">
        <v>44099</v>
      </c>
      <c r="BI334" s="213" t="s">
        <v>2355</v>
      </c>
      <c r="BJ334" s="185" t="s">
        <v>1827</v>
      </c>
      <c r="BK334" s="185" t="s">
        <v>2356</v>
      </c>
      <c r="BL334" s="215" t="s">
        <v>1113</v>
      </c>
      <c r="BM334" s="187"/>
      <c r="BN334" s="217" t="s">
        <v>1801</v>
      </c>
    </row>
    <row r="335" spans="1:66" s="189" customFormat="1" hidden="1">
      <c r="A335" s="47">
        <v>2020</v>
      </c>
      <c r="B335" s="96">
        <v>108</v>
      </c>
      <c r="C335" s="19" t="s">
        <v>606</v>
      </c>
      <c r="D335" s="101" t="s">
        <v>607</v>
      </c>
      <c r="E335" s="281" t="s">
        <v>76</v>
      </c>
      <c r="F335" s="19" t="s">
        <v>2357</v>
      </c>
      <c r="G335" s="86" t="s">
        <v>1780</v>
      </c>
      <c r="H335" s="85">
        <v>41794885</v>
      </c>
      <c r="I335" s="116">
        <v>7</v>
      </c>
      <c r="J335" s="185" t="s">
        <v>2358</v>
      </c>
      <c r="K335" s="19" t="s">
        <v>1781</v>
      </c>
      <c r="L335" s="86">
        <v>3043752240</v>
      </c>
      <c r="M335" s="18" t="s">
        <v>1782</v>
      </c>
      <c r="N335" s="109" t="s">
        <v>1780</v>
      </c>
      <c r="O335" s="186"/>
      <c r="P335" s="187"/>
      <c r="Q335" s="186"/>
      <c r="R335" s="186"/>
      <c r="S335" s="186"/>
      <c r="T335" s="18" t="s">
        <v>2359</v>
      </c>
      <c r="U335" s="130"/>
      <c r="V335" s="130"/>
      <c r="W335" s="130"/>
      <c r="X335" s="185"/>
      <c r="Y335" s="130" t="s">
        <v>2360</v>
      </c>
      <c r="Z335" s="96" t="s">
        <v>668</v>
      </c>
      <c r="AA335" s="96">
        <v>120</v>
      </c>
      <c r="AB335" s="138">
        <v>44022</v>
      </c>
      <c r="AC335" s="138">
        <v>44022</v>
      </c>
      <c r="AD335" s="96" t="s">
        <v>1577</v>
      </c>
      <c r="AE335" s="86" t="s">
        <v>1577</v>
      </c>
      <c r="AF335" s="96" t="s">
        <v>1577</v>
      </c>
      <c r="AG335" s="96" t="s">
        <v>1577</v>
      </c>
      <c r="AH335" s="130">
        <v>44144</v>
      </c>
      <c r="AI335" s="144"/>
      <c r="AJ335" s="96"/>
      <c r="AK335" s="96"/>
      <c r="AL335" s="144"/>
      <c r="AM335" s="96">
        <v>584</v>
      </c>
      <c r="AN335" s="157">
        <v>17907180</v>
      </c>
      <c r="AO335" s="138">
        <v>44020</v>
      </c>
      <c r="AP335" s="96">
        <v>600</v>
      </c>
      <c r="AQ335" s="155">
        <v>17907180</v>
      </c>
      <c r="AR335" s="138">
        <v>44022</v>
      </c>
      <c r="AS335" s="20" t="s">
        <v>870</v>
      </c>
      <c r="AT335" s="96" t="s">
        <v>84</v>
      </c>
      <c r="AU335" s="86" t="s">
        <v>1309</v>
      </c>
      <c r="AV335" s="267">
        <v>17907180</v>
      </c>
      <c r="AW335" s="155"/>
      <c r="AX335" s="155"/>
      <c r="AY335" s="185"/>
      <c r="AZ335" s="185"/>
      <c r="BA335" s="155"/>
      <c r="BB335" s="185"/>
      <c r="BC335" s="185"/>
      <c r="BD335" s="312">
        <f t="shared" si="5"/>
        <v>0</v>
      </c>
      <c r="BE335" s="117">
        <f>+Tabla2[[#This Row],[VALOR RECURSOS FDL]]+Tabla2[[#This Row],[ADICION]]+Tabla2[[#This Row],[ADICION Nº 2  O -SALDO SIN EJECUTAR]]</f>
        <v>17907180</v>
      </c>
      <c r="BF335" s="185">
        <v>4476795</v>
      </c>
      <c r="BG335" s="185" t="s">
        <v>2318</v>
      </c>
      <c r="BH335" s="220">
        <v>44099</v>
      </c>
      <c r="BI335" s="213" t="s">
        <v>2361</v>
      </c>
      <c r="BJ335" s="185" t="s">
        <v>1607</v>
      </c>
      <c r="BK335" s="220">
        <v>44166</v>
      </c>
      <c r="BL335" s="215" t="s">
        <v>879</v>
      </c>
      <c r="BM335" s="187"/>
      <c r="BN335" s="217" t="s">
        <v>1901</v>
      </c>
    </row>
    <row r="336" spans="1:66" s="189" customFormat="1" hidden="1">
      <c r="A336" s="47">
        <v>2020</v>
      </c>
      <c r="B336" s="96">
        <v>109</v>
      </c>
      <c r="C336" s="19" t="s">
        <v>606</v>
      </c>
      <c r="D336" s="101" t="s">
        <v>607</v>
      </c>
      <c r="E336" s="284" t="s">
        <v>76</v>
      </c>
      <c r="F336" s="19" t="s">
        <v>2357</v>
      </c>
      <c r="G336" s="86" t="s">
        <v>1764</v>
      </c>
      <c r="H336" s="85">
        <v>79691880</v>
      </c>
      <c r="I336" s="116">
        <v>6</v>
      </c>
      <c r="J336" s="185" t="s">
        <v>1617</v>
      </c>
      <c r="K336" s="19" t="s">
        <v>2362</v>
      </c>
      <c r="L336" s="86">
        <v>3504278584</v>
      </c>
      <c r="M336" s="18" t="s">
        <v>1766</v>
      </c>
      <c r="N336" s="109" t="s">
        <v>1764</v>
      </c>
      <c r="O336" s="186"/>
      <c r="P336" s="187"/>
      <c r="Q336" s="186"/>
      <c r="R336" s="186"/>
      <c r="S336" s="186"/>
      <c r="T336" s="18" t="s">
        <v>2363</v>
      </c>
      <c r="U336" s="130"/>
      <c r="V336" s="130"/>
      <c r="W336" s="130"/>
      <c r="X336" s="185"/>
      <c r="Y336" s="130" t="s">
        <v>2364</v>
      </c>
      <c r="Z336" s="96" t="s">
        <v>668</v>
      </c>
      <c r="AA336" s="96">
        <v>120</v>
      </c>
      <c r="AB336" s="138">
        <v>44022</v>
      </c>
      <c r="AC336" s="138">
        <v>44022</v>
      </c>
      <c r="AD336" s="96" t="s">
        <v>1577</v>
      </c>
      <c r="AE336" s="86" t="s">
        <v>1577</v>
      </c>
      <c r="AF336" s="96" t="s">
        <v>1577</v>
      </c>
      <c r="AG336" s="96" t="s">
        <v>1577</v>
      </c>
      <c r="AH336" s="130">
        <v>44144</v>
      </c>
      <c r="AI336" s="130"/>
      <c r="AJ336" s="96"/>
      <c r="AK336" s="96"/>
      <c r="AL336" s="130"/>
      <c r="AM336" s="96">
        <v>583</v>
      </c>
      <c r="AN336" s="157">
        <v>17907180</v>
      </c>
      <c r="AO336" s="138">
        <v>44020</v>
      </c>
      <c r="AP336" s="96">
        <v>599</v>
      </c>
      <c r="AQ336" s="155">
        <v>17907180</v>
      </c>
      <c r="AR336" s="138">
        <v>44022</v>
      </c>
      <c r="AS336" s="20" t="s">
        <v>870</v>
      </c>
      <c r="AT336" s="96" t="s">
        <v>84</v>
      </c>
      <c r="AU336" s="86" t="s">
        <v>1309</v>
      </c>
      <c r="AV336" s="267">
        <v>17907180</v>
      </c>
      <c r="AW336" s="155"/>
      <c r="AX336" s="155"/>
      <c r="AY336" s="185"/>
      <c r="AZ336" s="185"/>
      <c r="BA336" s="155"/>
      <c r="BB336" s="185"/>
      <c r="BC336" s="185"/>
      <c r="BD336" s="312">
        <f t="shared" si="5"/>
        <v>0</v>
      </c>
      <c r="BE336" s="117">
        <f>+Tabla2[[#This Row],[VALOR RECURSOS FDL]]+Tabla2[[#This Row],[ADICION]]+Tabla2[[#This Row],[ADICION Nº 2  O -SALDO SIN EJECUTAR]]</f>
        <v>17907180</v>
      </c>
      <c r="BF336" s="185">
        <v>4476795</v>
      </c>
      <c r="BG336" s="185" t="s">
        <v>2318</v>
      </c>
      <c r="BH336" s="220">
        <v>44099</v>
      </c>
      <c r="BI336" s="213" t="s">
        <v>2361</v>
      </c>
      <c r="BJ336" s="185" t="s">
        <v>1607</v>
      </c>
      <c r="BK336" s="220">
        <v>44166</v>
      </c>
      <c r="BL336" s="215" t="s">
        <v>1293</v>
      </c>
      <c r="BM336" s="187"/>
      <c r="BN336" s="217" t="s">
        <v>2365</v>
      </c>
    </row>
    <row r="337" spans="1:66" s="189" customFormat="1" hidden="1">
      <c r="A337" s="47">
        <v>2020</v>
      </c>
      <c r="B337" s="96">
        <v>110</v>
      </c>
      <c r="C337" s="19" t="s">
        <v>606</v>
      </c>
      <c r="D337" s="101" t="s">
        <v>607</v>
      </c>
      <c r="E337" s="281" t="s">
        <v>76</v>
      </c>
      <c r="F337" s="19" t="s">
        <v>872</v>
      </c>
      <c r="G337" s="86" t="s">
        <v>1866</v>
      </c>
      <c r="H337" s="85">
        <v>1032363826</v>
      </c>
      <c r="I337" s="116">
        <v>1</v>
      </c>
      <c r="J337" s="185" t="s">
        <v>1599</v>
      </c>
      <c r="K337" s="19" t="s">
        <v>2366</v>
      </c>
      <c r="L337" s="86">
        <v>3108833845</v>
      </c>
      <c r="M337" s="18" t="s">
        <v>1868</v>
      </c>
      <c r="N337" s="109" t="s">
        <v>1869</v>
      </c>
      <c r="O337" s="186"/>
      <c r="P337" s="187"/>
      <c r="Q337" s="186"/>
      <c r="R337" s="186"/>
      <c r="S337" s="186"/>
      <c r="T337" s="18" t="s">
        <v>2367</v>
      </c>
      <c r="U337" s="130"/>
      <c r="V337" s="130"/>
      <c r="W337" s="130"/>
      <c r="X337" s="185"/>
      <c r="Y337" s="130" t="s">
        <v>2368</v>
      </c>
      <c r="Z337" s="96" t="s">
        <v>668</v>
      </c>
      <c r="AA337" s="96">
        <v>120</v>
      </c>
      <c r="AB337" s="138">
        <v>44025</v>
      </c>
      <c r="AC337" s="138">
        <v>44025</v>
      </c>
      <c r="AD337" s="96" t="s">
        <v>1577</v>
      </c>
      <c r="AE337" s="86" t="s">
        <v>1577</v>
      </c>
      <c r="AF337" s="96" t="s">
        <v>1577</v>
      </c>
      <c r="AG337" s="96" t="s">
        <v>1577</v>
      </c>
      <c r="AH337" s="130">
        <v>44147</v>
      </c>
      <c r="AI337" s="144"/>
      <c r="AJ337" s="96"/>
      <c r="AK337" s="96"/>
      <c r="AL337" s="144"/>
      <c r="AM337" s="96">
        <v>595</v>
      </c>
      <c r="AN337" s="157">
        <v>16134016</v>
      </c>
      <c r="AO337" s="138">
        <v>44025</v>
      </c>
      <c r="AP337" s="96">
        <v>602</v>
      </c>
      <c r="AQ337" s="155">
        <v>16134016</v>
      </c>
      <c r="AR337" s="138">
        <v>44025</v>
      </c>
      <c r="AS337" s="20" t="s">
        <v>870</v>
      </c>
      <c r="AT337" s="96" t="s">
        <v>84</v>
      </c>
      <c r="AU337" s="86" t="s">
        <v>1309</v>
      </c>
      <c r="AV337" s="267">
        <v>16134016</v>
      </c>
      <c r="AW337" s="155"/>
      <c r="AX337" s="155"/>
      <c r="AY337" s="185"/>
      <c r="AZ337" s="185"/>
      <c r="BA337" s="155"/>
      <c r="BB337" s="185"/>
      <c r="BC337" s="185"/>
      <c r="BD337" s="312">
        <f t="shared" si="5"/>
        <v>0</v>
      </c>
      <c r="BE337" s="117">
        <f>+Tabla2[[#This Row],[VALOR RECURSOS FDL]]+Tabla2[[#This Row],[ADICION]]+Tabla2[[#This Row],[ADICION Nº 2  O -SALDO SIN EJECUTAR]]</f>
        <v>16134016</v>
      </c>
      <c r="BF337" s="185">
        <v>4033504</v>
      </c>
      <c r="BG337" s="185" t="s">
        <v>2369</v>
      </c>
      <c r="BH337" s="220">
        <v>44120</v>
      </c>
      <c r="BI337" s="213" t="s">
        <v>2370</v>
      </c>
      <c r="BJ337" s="185" t="s">
        <v>1607</v>
      </c>
      <c r="BK337" s="220">
        <v>44166</v>
      </c>
      <c r="BL337" s="215" t="s">
        <v>1873</v>
      </c>
      <c r="BM337" s="187"/>
      <c r="BN337" s="217" t="s">
        <v>2371</v>
      </c>
    </row>
    <row r="338" spans="1:66" s="189" customFormat="1" hidden="1">
      <c r="A338" s="47">
        <v>2020</v>
      </c>
      <c r="B338" s="96">
        <v>111</v>
      </c>
      <c r="C338" s="19" t="s">
        <v>566</v>
      </c>
      <c r="D338" s="101" t="s">
        <v>535</v>
      </c>
      <c r="E338" s="284" t="s">
        <v>519</v>
      </c>
      <c r="F338" s="19" t="s">
        <v>2372</v>
      </c>
      <c r="G338" s="86" t="s">
        <v>2373</v>
      </c>
      <c r="H338" s="85">
        <v>8600532749</v>
      </c>
      <c r="I338" s="116"/>
      <c r="J338" s="185"/>
      <c r="K338" s="19" t="s">
        <v>2374</v>
      </c>
      <c r="L338" s="86">
        <v>7470161</v>
      </c>
      <c r="M338" s="18" t="s">
        <v>2375</v>
      </c>
      <c r="N338" s="86" t="s">
        <v>2376</v>
      </c>
      <c r="O338" s="186"/>
      <c r="P338" s="187"/>
      <c r="Q338" s="186"/>
      <c r="R338" s="186"/>
      <c r="S338" s="186"/>
      <c r="T338" s="18" t="s">
        <v>2377</v>
      </c>
      <c r="U338" s="130"/>
      <c r="V338" s="130"/>
      <c r="W338" s="130"/>
      <c r="X338" s="185"/>
      <c r="Y338" s="130" t="s">
        <v>2378</v>
      </c>
      <c r="Z338" s="96" t="s">
        <v>642</v>
      </c>
      <c r="AA338" s="96">
        <v>30</v>
      </c>
      <c r="AB338" s="138">
        <v>44027</v>
      </c>
      <c r="AC338" s="138">
        <v>44041</v>
      </c>
      <c r="AD338" s="96" t="s">
        <v>1577</v>
      </c>
      <c r="AE338" s="86" t="s">
        <v>1577</v>
      </c>
      <c r="AF338" s="96" t="s">
        <v>1577</v>
      </c>
      <c r="AG338" s="96" t="s">
        <v>1577</v>
      </c>
      <c r="AH338" s="130">
        <v>44071</v>
      </c>
      <c r="AI338" s="130"/>
      <c r="AJ338" s="96"/>
      <c r="AK338" s="96"/>
      <c r="AL338" s="130"/>
      <c r="AM338" s="96">
        <v>566</v>
      </c>
      <c r="AN338" s="157">
        <v>16600158</v>
      </c>
      <c r="AO338" s="138">
        <v>44012</v>
      </c>
      <c r="AP338" s="96">
        <v>609</v>
      </c>
      <c r="AQ338" s="155">
        <v>16600158</v>
      </c>
      <c r="AR338" s="138">
        <v>44039</v>
      </c>
      <c r="AS338" s="20" t="s">
        <v>870</v>
      </c>
      <c r="AT338" s="96" t="s">
        <v>84</v>
      </c>
      <c r="AU338" s="86" t="s">
        <v>1309</v>
      </c>
      <c r="AV338" s="266">
        <v>16600158</v>
      </c>
      <c r="AW338" s="155"/>
      <c r="AX338" s="155"/>
      <c r="AY338" s="185"/>
      <c r="AZ338" s="185"/>
      <c r="BA338" s="155"/>
      <c r="BB338" s="185"/>
      <c r="BC338" s="185"/>
      <c r="BD338" s="312">
        <f t="shared" si="5"/>
        <v>0</v>
      </c>
      <c r="BE338" s="117">
        <f>+Tabla2[[#This Row],[VALOR RECURSOS FDL]]+Tabla2[[#This Row],[ADICION]]+Tabla2[[#This Row],[ADICION Nº 2  O -SALDO SIN EJECUTAR]]</f>
        <v>16600158</v>
      </c>
      <c r="BF338" s="185">
        <v>553338.6</v>
      </c>
      <c r="BG338" s="185" t="s">
        <v>2291</v>
      </c>
      <c r="BH338" s="185"/>
      <c r="BI338" s="213" t="s">
        <v>2379</v>
      </c>
      <c r="BJ338" s="185" t="s">
        <v>1607</v>
      </c>
      <c r="BK338" s="185" t="s">
        <v>1881</v>
      </c>
      <c r="BL338" s="215"/>
      <c r="BM338" s="187"/>
      <c r="BN338" s="217"/>
    </row>
    <row r="339" spans="1:66" s="189" customFormat="1" hidden="1">
      <c r="A339" s="47">
        <v>2020</v>
      </c>
      <c r="B339" s="96">
        <v>112</v>
      </c>
      <c r="C339" s="19" t="s">
        <v>606</v>
      </c>
      <c r="D339" s="101" t="s">
        <v>607</v>
      </c>
      <c r="E339" s="281" t="s">
        <v>92</v>
      </c>
      <c r="F339" s="19" t="s">
        <v>1077</v>
      </c>
      <c r="G339" s="86" t="s">
        <v>1744</v>
      </c>
      <c r="H339" s="85">
        <v>1022956077</v>
      </c>
      <c r="I339" s="116">
        <v>0</v>
      </c>
      <c r="J339" s="185" t="s">
        <v>1617</v>
      </c>
      <c r="K339" s="19" t="s">
        <v>1745</v>
      </c>
      <c r="L339" s="86">
        <v>3143432631</v>
      </c>
      <c r="M339" s="18" t="s">
        <v>1746</v>
      </c>
      <c r="N339" s="109" t="s">
        <v>1744</v>
      </c>
      <c r="O339" s="186"/>
      <c r="P339" s="187"/>
      <c r="Q339" s="186"/>
      <c r="R339" s="186"/>
      <c r="S339" s="186"/>
      <c r="T339" s="18" t="s">
        <v>2380</v>
      </c>
      <c r="U339" s="130"/>
      <c r="V339" s="130"/>
      <c r="W339" s="130"/>
      <c r="X339" s="185"/>
      <c r="Y339" s="19" t="s">
        <v>2381</v>
      </c>
      <c r="Z339" s="96" t="s">
        <v>668</v>
      </c>
      <c r="AA339" s="96">
        <v>120</v>
      </c>
      <c r="AB339" s="138">
        <v>44035</v>
      </c>
      <c r="AC339" s="138">
        <v>44041</v>
      </c>
      <c r="AD339" s="96" t="s">
        <v>1577</v>
      </c>
      <c r="AE339" s="86" t="s">
        <v>1577</v>
      </c>
      <c r="AF339" s="96" t="s">
        <v>1577</v>
      </c>
      <c r="AG339" s="96" t="s">
        <v>1577</v>
      </c>
      <c r="AH339" s="130">
        <v>44163</v>
      </c>
      <c r="AI339" s="144"/>
      <c r="AJ339" s="96"/>
      <c r="AK339" s="96"/>
      <c r="AL339" s="144"/>
      <c r="AM339" s="96">
        <v>594</v>
      </c>
      <c r="AN339" s="157">
        <v>7549104</v>
      </c>
      <c r="AO339" s="138">
        <v>44022</v>
      </c>
      <c r="AP339" s="96">
        <v>610</v>
      </c>
      <c r="AQ339" s="155">
        <v>7549104</v>
      </c>
      <c r="AR339" s="138">
        <v>44040</v>
      </c>
      <c r="AS339" s="20" t="s">
        <v>870</v>
      </c>
      <c r="AT339" s="96" t="s">
        <v>84</v>
      </c>
      <c r="AU339" s="86" t="s">
        <v>1309</v>
      </c>
      <c r="AV339" s="267">
        <v>7549104</v>
      </c>
      <c r="AW339" s="155"/>
      <c r="AX339" s="155"/>
      <c r="AY339" s="185"/>
      <c r="AZ339" s="185"/>
      <c r="BA339" s="155"/>
      <c r="BB339" s="185"/>
      <c r="BC339" s="185"/>
      <c r="BD339" s="312">
        <f t="shared" si="5"/>
        <v>0</v>
      </c>
      <c r="BE339" s="117">
        <f>+Tabla2[[#This Row],[VALOR RECURSOS FDL]]+Tabla2[[#This Row],[ADICION]]+Tabla2[[#This Row],[ADICION Nº 2  O -SALDO SIN EJECUTAR]]</f>
        <v>7549104</v>
      </c>
      <c r="BF339" s="185">
        <v>1887276</v>
      </c>
      <c r="BG339" s="185" t="s">
        <v>1706</v>
      </c>
      <c r="BH339" s="220">
        <v>44099</v>
      </c>
      <c r="BI339" s="213" t="s">
        <v>2382</v>
      </c>
      <c r="BJ339" s="185" t="s">
        <v>1607</v>
      </c>
      <c r="BK339" s="220">
        <v>44196</v>
      </c>
      <c r="BL339" s="215" t="s">
        <v>953</v>
      </c>
      <c r="BM339" s="187"/>
      <c r="BN339" s="217" t="s">
        <v>2147</v>
      </c>
    </row>
    <row r="340" spans="1:66" s="189" customFormat="1" hidden="1">
      <c r="A340" s="47">
        <v>2020</v>
      </c>
      <c r="B340" s="96">
        <v>113</v>
      </c>
      <c r="C340" s="19" t="s">
        <v>606</v>
      </c>
      <c r="D340" s="101" t="s">
        <v>607</v>
      </c>
      <c r="E340" s="284" t="s">
        <v>92</v>
      </c>
      <c r="F340" s="19" t="s">
        <v>406</v>
      </c>
      <c r="G340" s="86" t="s">
        <v>407</v>
      </c>
      <c r="H340" s="85">
        <v>1121855155</v>
      </c>
      <c r="I340" s="116">
        <v>2</v>
      </c>
      <c r="J340" s="185" t="s">
        <v>1617</v>
      </c>
      <c r="K340" s="19" t="s">
        <v>974</v>
      </c>
      <c r="L340" s="86">
        <v>3007272448</v>
      </c>
      <c r="M340" s="18" t="s">
        <v>409</v>
      </c>
      <c r="N340" s="86" t="s">
        <v>407</v>
      </c>
      <c r="O340" s="186"/>
      <c r="P340" s="187"/>
      <c r="Q340" s="186"/>
      <c r="R340" s="186"/>
      <c r="S340" s="186"/>
      <c r="T340" s="18" t="s">
        <v>2383</v>
      </c>
      <c r="U340" s="130"/>
      <c r="V340" s="130"/>
      <c r="W340" s="86"/>
      <c r="X340" s="185"/>
      <c r="Y340" s="86" t="s">
        <v>2384</v>
      </c>
      <c r="Z340" s="96" t="s">
        <v>668</v>
      </c>
      <c r="AA340" s="96">
        <v>120</v>
      </c>
      <c r="AB340" s="138">
        <v>44035</v>
      </c>
      <c r="AC340" s="138">
        <v>44041</v>
      </c>
      <c r="AD340" s="96" t="s">
        <v>1577</v>
      </c>
      <c r="AE340" s="96" t="s">
        <v>2385</v>
      </c>
      <c r="AF340" s="96" t="s">
        <v>1577</v>
      </c>
      <c r="AG340" s="96" t="s">
        <v>1577</v>
      </c>
      <c r="AH340" s="138" t="s">
        <v>2386</v>
      </c>
      <c r="AI340" s="130"/>
      <c r="AJ340" s="96"/>
      <c r="AK340" s="96"/>
      <c r="AL340" s="130"/>
      <c r="AM340" s="96">
        <v>587</v>
      </c>
      <c r="AN340" s="157">
        <v>8075788</v>
      </c>
      <c r="AO340" s="138">
        <v>44022</v>
      </c>
      <c r="AP340" s="96">
        <v>611</v>
      </c>
      <c r="AQ340" s="155">
        <v>8075788</v>
      </c>
      <c r="AR340" s="138">
        <v>44040</v>
      </c>
      <c r="AS340" s="20" t="s">
        <v>870</v>
      </c>
      <c r="AT340" s="96" t="s">
        <v>84</v>
      </c>
      <c r="AU340" s="86" t="s">
        <v>1309</v>
      </c>
      <c r="AV340" s="267">
        <v>8075788</v>
      </c>
      <c r="AW340" s="155"/>
      <c r="AX340" s="155">
        <v>4037894</v>
      </c>
      <c r="AY340" s="185">
        <v>764</v>
      </c>
      <c r="AZ340" s="185"/>
      <c r="BA340" s="155"/>
      <c r="BB340" s="185"/>
      <c r="BC340" s="185"/>
      <c r="BD340" s="312">
        <f t="shared" si="5"/>
        <v>4037894</v>
      </c>
      <c r="BE340" s="117">
        <f>+Tabla2[[#This Row],[VALOR RECURSOS FDL]]+Tabla2[[#This Row],[ADICION]]+Tabla2[[#This Row],[ADICION Nº 2  O -SALDO SIN EJECUTAR]]</f>
        <v>12113682</v>
      </c>
      <c r="BF340" s="185">
        <v>2018947</v>
      </c>
      <c r="BG340" s="185" t="s">
        <v>1852</v>
      </c>
      <c r="BH340" s="220">
        <v>44160</v>
      </c>
      <c r="BI340" s="213" t="s">
        <v>2387</v>
      </c>
      <c r="BJ340" s="185" t="s">
        <v>1607</v>
      </c>
      <c r="BK340" s="220">
        <v>43865</v>
      </c>
      <c r="BL340" s="215" t="s">
        <v>942</v>
      </c>
      <c r="BM340" s="187"/>
      <c r="BN340" s="217" t="s">
        <v>2388</v>
      </c>
    </row>
    <row r="341" spans="1:66" s="189" customFormat="1" hidden="1">
      <c r="A341" s="47">
        <v>2020</v>
      </c>
      <c r="B341" s="96">
        <v>114</v>
      </c>
      <c r="C341" s="19" t="s">
        <v>606</v>
      </c>
      <c r="D341" s="101" t="s">
        <v>607</v>
      </c>
      <c r="E341" s="281" t="s">
        <v>92</v>
      </c>
      <c r="F341" s="19" t="s">
        <v>2389</v>
      </c>
      <c r="G341" s="86" t="s">
        <v>323</v>
      </c>
      <c r="H341" s="85">
        <v>1122727530</v>
      </c>
      <c r="I341" s="116">
        <v>7</v>
      </c>
      <c r="J341" s="185" t="s">
        <v>1617</v>
      </c>
      <c r="K341" s="19" t="s">
        <v>991</v>
      </c>
      <c r="L341" s="86">
        <v>3224218508</v>
      </c>
      <c r="M341" s="18" t="s">
        <v>325</v>
      </c>
      <c r="N341" s="86" t="s">
        <v>326</v>
      </c>
      <c r="O341" s="186"/>
      <c r="P341" s="187"/>
      <c r="Q341" s="186"/>
      <c r="R341" s="186"/>
      <c r="S341" s="186"/>
      <c r="T341" s="18" t="s">
        <v>2390</v>
      </c>
      <c r="U341" s="130"/>
      <c r="V341" s="130"/>
      <c r="W341" s="130"/>
      <c r="X341" s="185"/>
      <c r="Y341" s="130" t="s">
        <v>2391</v>
      </c>
      <c r="Z341" s="96" t="s">
        <v>668</v>
      </c>
      <c r="AA341" s="96">
        <v>120</v>
      </c>
      <c r="AB341" s="138">
        <v>44035</v>
      </c>
      <c r="AC341" s="138">
        <v>44041</v>
      </c>
      <c r="AD341" s="96" t="s">
        <v>1577</v>
      </c>
      <c r="AE341" s="86" t="s">
        <v>1577</v>
      </c>
      <c r="AF341" s="96" t="s">
        <v>1577</v>
      </c>
      <c r="AG341" s="96" t="s">
        <v>1577</v>
      </c>
      <c r="AH341" s="130">
        <v>44163</v>
      </c>
      <c r="AI341" s="144"/>
      <c r="AJ341" s="96"/>
      <c r="AK341" s="96"/>
      <c r="AL341" s="144"/>
      <c r="AM341" s="96">
        <v>588</v>
      </c>
      <c r="AN341" s="157">
        <v>8075788</v>
      </c>
      <c r="AO341" s="138">
        <v>44022</v>
      </c>
      <c r="AP341" s="96">
        <v>612</v>
      </c>
      <c r="AQ341" s="155">
        <v>8075788</v>
      </c>
      <c r="AR341" s="138">
        <v>44040</v>
      </c>
      <c r="AS341" s="20" t="s">
        <v>870</v>
      </c>
      <c r="AT341" s="96" t="s">
        <v>84</v>
      </c>
      <c r="AU341" s="86" t="s">
        <v>1309</v>
      </c>
      <c r="AV341" s="267">
        <v>8075788</v>
      </c>
      <c r="AW341" s="155"/>
      <c r="AX341" s="155"/>
      <c r="AY341" s="185"/>
      <c r="AZ341" s="185"/>
      <c r="BA341" s="155"/>
      <c r="BB341" s="185"/>
      <c r="BC341" s="185"/>
      <c r="BD341" s="312">
        <f t="shared" si="5"/>
        <v>0</v>
      </c>
      <c r="BE341" s="117">
        <f>+Tabla2[[#This Row],[VALOR RECURSOS FDL]]+Tabla2[[#This Row],[ADICION]]+Tabla2[[#This Row],[ADICION Nº 2  O -SALDO SIN EJECUTAR]]</f>
        <v>8075788</v>
      </c>
      <c r="BF341" s="185">
        <v>2018947</v>
      </c>
      <c r="BG341" s="185" t="s">
        <v>1852</v>
      </c>
      <c r="BH341" s="220">
        <v>44160</v>
      </c>
      <c r="BI341" s="213" t="s">
        <v>2392</v>
      </c>
      <c r="BJ341" s="185" t="s">
        <v>1607</v>
      </c>
      <c r="BK341" s="220">
        <v>44179</v>
      </c>
      <c r="BL341" s="215" t="s">
        <v>942</v>
      </c>
      <c r="BM341" s="187"/>
      <c r="BN341" s="217" t="s">
        <v>2393</v>
      </c>
    </row>
    <row r="342" spans="1:66" s="189" customFormat="1" hidden="1">
      <c r="A342" s="47">
        <v>2020</v>
      </c>
      <c r="B342" s="96">
        <v>115</v>
      </c>
      <c r="C342" s="19" t="s">
        <v>606</v>
      </c>
      <c r="D342" s="101" t="s">
        <v>607</v>
      </c>
      <c r="E342" s="284" t="s">
        <v>76</v>
      </c>
      <c r="F342" s="19" t="s">
        <v>2394</v>
      </c>
      <c r="G342" s="86" t="s">
        <v>1816</v>
      </c>
      <c r="H342" s="85">
        <v>32645897</v>
      </c>
      <c r="I342" s="116">
        <v>4</v>
      </c>
      <c r="J342" s="185" t="s">
        <v>1599</v>
      </c>
      <c r="K342" s="19" t="s">
        <v>2395</v>
      </c>
      <c r="L342" s="86">
        <v>3016168712</v>
      </c>
      <c r="M342" s="18" t="s">
        <v>1818</v>
      </c>
      <c r="N342" s="86" t="s">
        <v>1816</v>
      </c>
      <c r="O342" s="186"/>
      <c r="P342" s="187"/>
      <c r="Q342" s="186"/>
      <c r="R342" s="186"/>
      <c r="S342" s="186"/>
      <c r="T342" s="18" t="s">
        <v>2396</v>
      </c>
      <c r="U342" s="130"/>
      <c r="V342" s="130"/>
      <c r="W342" s="130"/>
      <c r="X342" s="185"/>
      <c r="Y342" s="130" t="s">
        <v>2397</v>
      </c>
      <c r="Z342" s="96" t="s">
        <v>668</v>
      </c>
      <c r="AA342" s="96">
        <v>120</v>
      </c>
      <c r="AB342" s="138">
        <v>44034</v>
      </c>
      <c r="AC342" s="138">
        <v>44041</v>
      </c>
      <c r="AD342" s="96" t="s">
        <v>1577</v>
      </c>
      <c r="AE342" s="86" t="s">
        <v>1577</v>
      </c>
      <c r="AF342" s="96" t="s">
        <v>1577</v>
      </c>
      <c r="AG342" s="96" t="s">
        <v>1577</v>
      </c>
      <c r="AH342" s="130">
        <v>44163</v>
      </c>
      <c r="AI342" s="130"/>
      <c r="AJ342" s="96"/>
      <c r="AK342" s="96"/>
      <c r="AL342" s="130"/>
      <c r="AM342" s="96">
        <v>581</v>
      </c>
      <c r="AN342" s="157">
        <v>17907180</v>
      </c>
      <c r="AO342" s="138">
        <v>44024</v>
      </c>
      <c r="AP342" s="96">
        <v>613</v>
      </c>
      <c r="AQ342" s="155">
        <v>17907180</v>
      </c>
      <c r="AR342" s="138">
        <v>44040</v>
      </c>
      <c r="AS342" s="20" t="s">
        <v>870</v>
      </c>
      <c r="AT342" s="96" t="s">
        <v>84</v>
      </c>
      <c r="AU342" s="86" t="s">
        <v>1309</v>
      </c>
      <c r="AV342" s="267">
        <v>17907180</v>
      </c>
      <c r="AW342" s="155"/>
      <c r="AX342" s="155"/>
      <c r="AY342" s="185"/>
      <c r="AZ342" s="185"/>
      <c r="BA342" s="155"/>
      <c r="BB342" s="185"/>
      <c r="BC342" s="185"/>
      <c r="BD342" s="312">
        <f t="shared" si="5"/>
        <v>0</v>
      </c>
      <c r="BE342" s="117">
        <f>+Tabla2[[#This Row],[VALOR RECURSOS FDL]]+Tabla2[[#This Row],[ADICION]]+Tabla2[[#This Row],[ADICION Nº 2  O -SALDO SIN EJECUTAR]]</f>
        <v>17907180</v>
      </c>
      <c r="BF342" s="185">
        <v>4476795</v>
      </c>
      <c r="BG342" s="185" t="s">
        <v>1706</v>
      </c>
      <c r="BH342" s="220">
        <v>44099</v>
      </c>
      <c r="BI342" s="213" t="s">
        <v>2398</v>
      </c>
      <c r="BJ342" s="185" t="s">
        <v>1607</v>
      </c>
      <c r="BK342" s="220">
        <v>44166</v>
      </c>
      <c r="BL342" s="215" t="s">
        <v>1153</v>
      </c>
      <c r="BM342" s="187"/>
      <c r="BN342" s="217" t="s">
        <v>2399</v>
      </c>
    </row>
    <row r="343" spans="1:66" s="189" customFormat="1" hidden="1">
      <c r="A343" s="47">
        <v>2020</v>
      </c>
      <c r="B343" s="96">
        <v>116</v>
      </c>
      <c r="C343" s="19" t="s">
        <v>606</v>
      </c>
      <c r="D343" s="101" t="s">
        <v>607</v>
      </c>
      <c r="E343" s="281" t="s">
        <v>76</v>
      </c>
      <c r="F343" s="19" t="s">
        <v>443</v>
      </c>
      <c r="G343" s="86" t="s">
        <v>2400</v>
      </c>
      <c r="H343" s="85">
        <v>1036628060</v>
      </c>
      <c r="I343" s="116">
        <v>0</v>
      </c>
      <c r="J343" s="185" t="s">
        <v>1599</v>
      </c>
      <c r="K343" s="19" t="s">
        <v>2401</v>
      </c>
      <c r="L343" s="86">
        <v>3127112577</v>
      </c>
      <c r="M343" s="18" t="s">
        <v>2402</v>
      </c>
      <c r="N343" s="109" t="s">
        <v>2400</v>
      </c>
      <c r="O343" s="186"/>
      <c r="P343" s="187"/>
      <c r="Q343" s="186"/>
      <c r="R343" s="186"/>
      <c r="S343" s="186"/>
      <c r="T343" s="18" t="s">
        <v>2403</v>
      </c>
      <c r="U343" s="130"/>
      <c r="V343" s="130"/>
      <c r="W343" s="130"/>
      <c r="X343" s="185"/>
      <c r="Y343" s="130" t="s">
        <v>2404</v>
      </c>
      <c r="Z343" s="96" t="s">
        <v>668</v>
      </c>
      <c r="AA343" s="96">
        <v>120</v>
      </c>
      <c r="AB343" s="138">
        <v>44034</v>
      </c>
      <c r="AC343" s="138">
        <v>44043</v>
      </c>
      <c r="AD343" s="96" t="s">
        <v>1577</v>
      </c>
      <c r="AE343" s="86" t="s">
        <v>1577</v>
      </c>
      <c r="AF343" s="96" t="s">
        <v>1577</v>
      </c>
      <c r="AG343" s="96" t="s">
        <v>1577</v>
      </c>
      <c r="AH343" s="130">
        <v>44165</v>
      </c>
      <c r="AI343" s="144"/>
      <c r="AJ343" s="96"/>
      <c r="AK343" s="96"/>
      <c r="AL343" s="144"/>
      <c r="AM343" s="96">
        <v>590</v>
      </c>
      <c r="AN343" s="157">
        <v>15449332</v>
      </c>
      <c r="AO343" s="138">
        <v>44022</v>
      </c>
      <c r="AP343" s="96">
        <v>620</v>
      </c>
      <c r="AQ343" s="155">
        <v>15449332</v>
      </c>
      <c r="AR343" s="138">
        <v>44043</v>
      </c>
      <c r="AS343" s="20" t="s">
        <v>870</v>
      </c>
      <c r="AT343" s="96" t="s">
        <v>84</v>
      </c>
      <c r="AU343" s="86" t="s">
        <v>1309</v>
      </c>
      <c r="AV343" s="267">
        <v>15449332</v>
      </c>
      <c r="AW343" s="155"/>
      <c r="AX343" s="155"/>
      <c r="AY343" s="185"/>
      <c r="AZ343" s="185"/>
      <c r="BA343" s="155"/>
      <c r="BB343" s="185"/>
      <c r="BC343" s="185"/>
      <c r="BD343" s="312">
        <f t="shared" si="5"/>
        <v>0</v>
      </c>
      <c r="BE343" s="117">
        <f>+Tabla2[[#This Row],[VALOR RECURSOS FDL]]+Tabla2[[#This Row],[ADICION]]+Tabla2[[#This Row],[ADICION Nº 2  O -SALDO SIN EJECUTAR]]</f>
        <v>15449332</v>
      </c>
      <c r="BF343" s="185">
        <v>3862333</v>
      </c>
      <c r="BG343" s="185" t="s">
        <v>1834</v>
      </c>
      <c r="BH343" s="220">
        <v>44099</v>
      </c>
      <c r="BI343" s="213" t="s">
        <v>2405</v>
      </c>
      <c r="BJ343" s="185" t="s">
        <v>1607</v>
      </c>
      <c r="BK343" s="185" t="s">
        <v>1881</v>
      </c>
      <c r="BL343" s="215" t="s">
        <v>2406</v>
      </c>
      <c r="BM343" s="187"/>
      <c r="BN343" s="217" t="s">
        <v>2407</v>
      </c>
    </row>
    <row r="344" spans="1:66" s="189" customFormat="1" hidden="1">
      <c r="A344" s="47">
        <v>2020</v>
      </c>
      <c r="B344" s="96">
        <v>117</v>
      </c>
      <c r="C344" s="19" t="s">
        <v>626</v>
      </c>
      <c r="D344" s="101" t="s">
        <v>607</v>
      </c>
      <c r="E344" s="284" t="s">
        <v>519</v>
      </c>
      <c r="F344" s="19" t="s">
        <v>2129</v>
      </c>
      <c r="G344" s="86" t="s">
        <v>2408</v>
      </c>
      <c r="H344" s="85">
        <v>860011268</v>
      </c>
      <c r="I344" s="116">
        <v>9</v>
      </c>
      <c r="J344" s="185"/>
      <c r="K344" s="19" t="s">
        <v>2409</v>
      </c>
      <c r="L344" s="86">
        <v>2311003</v>
      </c>
      <c r="M344" s="18" t="s">
        <v>2410</v>
      </c>
      <c r="N344" s="86" t="s">
        <v>2411</v>
      </c>
      <c r="O344" s="186"/>
      <c r="P344" s="187"/>
      <c r="Q344" s="186"/>
      <c r="R344" s="186"/>
      <c r="S344" s="186"/>
      <c r="T344" s="18" t="s">
        <v>2412</v>
      </c>
      <c r="U344" s="130"/>
      <c r="V344" s="130"/>
      <c r="W344" s="130"/>
      <c r="X344" s="185"/>
      <c r="Y344" s="130" t="s">
        <v>2413</v>
      </c>
      <c r="Z344" s="96" t="s">
        <v>1291</v>
      </c>
      <c r="AA344" s="96">
        <v>180</v>
      </c>
      <c r="AB344" s="138">
        <v>44036</v>
      </c>
      <c r="AC344" s="138">
        <v>44036</v>
      </c>
      <c r="AD344" s="96" t="s">
        <v>1577</v>
      </c>
      <c r="AE344" s="86" t="s">
        <v>2414</v>
      </c>
      <c r="AF344" s="96" t="s">
        <v>1062</v>
      </c>
      <c r="AG344" s="96" t="s">
        <v>1577</v>
      </c>
      <c r="AH344" s="130">
        <v>44286</v>
      </c>
      <c r="AI344" s="130"/>
      <c r="AJ344" s="96"/>
      <c r="AK344" s="96"/>
      <c r="AL344" s="130"/>
      <c r="AM344" s="96">
        <v>518</v>
      </c>
      <c r="AN344" s="157">
        <v>488215270</v>
      </c>
      <c r="AO344" s="138">
        <v>43971</v>
      </c>
      <c r="AP344" s="96">
        <v>605</v>
      </c>
      <c r="AQ344" s="155">
        <v>457431395</v>
      </c>
      <c r="AR344" s="138">
        <v>44036</v>
      </c>
      <c r="AS344" s="20" t="s">
        <v>1372</v>
      </c>
      <c r="AT344" s="96" t="s">
        <v>526</v>
      </c>
      <c r="AU344" s="86" t="s">
        <v>2134</v>
      </c>
      <c r="AV344" s="267">
        <v>457431395</v>
      </c>
      <c r="AW344" s="155"/>
      <c r="AX344" s="171">
        <v>18760252</v>
      </c>
      <c r="AY344" s="185"/>
      <c r="AZ344" s="185">
        <v>779</v>
      </c>
      <c r="BA344" s="155">
        <v>204955075</v>
      </c>
      <c r="BB344" s="185"/>
      <c r="BC344" s="185" t="s">
        <v>2415</v>
      </c>
      <c r="BD344" s="312">
        <f t="shared" si="5"/>
        <v>223715327</v>
      </c>
      <c r="BE344" s="117">
        <v>681146722</v>
      </c>
      <c r="BF344" s="185">
        <v>76238565.833333343</v>
      </c>
      <c r="BG344" s="185" t="s">
        <v>2416</v>
      </c>
      <c r="BH344" s="185"/>
      <c r="BI344" s="213" t="s">
        <v>2417</v>
      </c>
      <c r="BJ344" s="185" t="s">
        <v>1607</v>
      </c>
      <c r="BK344" s="220">
        <v>44370</v>
      </c>
      <c r="BL344" s="215"/>
      <c r="BM344" s="187"/>
      <c r="BN344" s="217"/>
    </row>
    <row r="345" spans="1:66" s="189" customFormat="1" hidden="1">
      <c r="A345" s="47">
        <v>2020</v>
      </c>
      <c r="B345" s="96">
        <v>118</v>
      </c>
      <c r="C345" s="19" t="s">
        <v>606</v>
      </c>
      <c r="D345" s="101" t="s">
        <v>607</v>
      </c>
      <c r="E345" s="281" t="s">
        <v>92</v>
      </c>
      <c r="F345" s="19" t="s">
        <v>937</v>
      </c>
      <c r="G345" s="86" t="s">
        <v>1809</v>
      </c>
      <c r="H345" s="85">
        <v>79381970</v>
      </c>
      <c r="I345" s="116">
        <v>0</v>
      </c>
      <c r="J345" s="185" t="s">
        <v>1617</v>
      </c>
      <c r="K345" s="19" t="s">
        <v>1810</v>
      </c>
      <c r="L345" s="86">
        <v>3002645522</v>
      </c>
      <c r="M345" s="18" t="s">
        <v>1811</v>
      </c>
      <c r="N345" s="109" t="s">
        <v>1809</v>
      </c>
      <c r="O345" s="186"/>
      <c r="P345" s="187"/>
      <c r="Q345" s="186"/>
      <c r="R345" s="186"/>
      <c r="S345" s="186"/>
      <c r="T345" s="18" t="s">
        <v>2418</v>
      </c>
      <c r="U345" s="130"/>
      <c r="V345" s="130"/>
      <c r="W345" s="86"/>
      <c r="X345" s="185"/>
      <c r="Y345" s="86" t="s">
        <v>2419</v>
      </c>
      <c r="Z345" s="96" t="s">
        <v>668</v>
      </c>
      <c r="AA345" s="96">
        <v>120</v>
      </c>
      <c r="AB345" s="138">
        <v>44035</v>
      </c>
      <c r="AC345" s="138">
        <v>44041</v>
      </c>
      <c r="AD345" s="96" t="s">
        <v>1577</v>
      </c>
      <c r="AE345" s="86" t="s">
        <v>1577</v>
      </c>
      <c r="AF345" s="96" t="s">
        <v>1577</v>
      </c>
      <c r="AG345" s="96" t="s">
        <v>1577</v>
      </c>
      <c r="AH345" s="130">
        <v>44163</v>
      </c>
      <c r="AI345" s="144"/>
      <c r="AJ345" s="96"/>
      <c r="AK345" s="96"/>
      <c r="AL345" s="144"/>
      <c r="AM345" s="96">
        <v>580</v>
      </c>
      <c r="AN345" s="157">
        <v>9831392</v>
      </c>
      <c r="AO345" s="138">
        <v>44020</v>
      </c>
      <c r="AP345" s="96">
        <v>614</v>
      </c>
      <c r="AQ345" s="155">
        <v>9831392</v>
      </c>
      <c r="AR345" s="138">
        <v>44040</v>
      </c>
      <c r="AS345" s="20" t="s">
        <v>870</v>
      </c>
      <c r="AT345" s="96" t="s">
        <v>84</v>
      </c>
      <c r="AU345" s="86" t="s">
        <v>1309</v>
      </c>
      <c r="AV345" s="267">
        <v>9831392</v>
      </c>
      <c r="AW345" s="155"/>
      <c r="AX345" s="155"/>
      <c r="AY345" s="185"/>
      <c r="AZ345" s="185"/>
      <c r="BA345" s="155"/>
      <c r="BB345" s="185"/>
      <c r="BC345" s="185"/>
      <c r="BD345" s="312">
        <f t="shared" si="5"/>
        <v>0</v>
      </c>
      <c r="BE345" s="117">
        <f>+Tabla2[[#This Row],[VALOR RECURSOS FDL]]+Tabla2[[#This Row],[ADICION]]+Tabla2[[#This Row],[ADICION Nº 2  O -SALDO SIN EJECUTAR]]</f>
        <v>9831392</v>
      </c>
      <c r="BF345" s="185">
        <v>2457848</v>
      </c>
      <c r="BG345" s="185" t="s">
        <v>1621</v>
      </c>
      <c r="BH345" s="220">
        <v>44046</v>
      </c>
      <c r="BI345" s="213" t="s">
        <v>2420</v>
      </c>
      <c r="BJ345" s="185" t="s">
        <v>1607</v>
      </c>
      <c r="BK345" s="220">
        <v>44165</v>
      </c>
      <c r="BL345" s="215" t="s">
        <v>942</v>
      </c>
      <c r="BM345" s="187"/>
      <c r="BN345" s="217" t="s">
        <v>2421</v>
      </c>
    </row>
    <row r="346" spans="1:66" s="189" customFormat="1" hidden="1">
      <c r="A346" s="47">
        <v>2020</v>
      </c>
      <c r="B346" s="96">
        <v>119</v>
      </c>
      <c r="C346" s="19" t="s">
        <v>606</v>
      </c>
      <c r="D346" s="101" t="s">
        <v>607</v>
      </c>
      <c r="E346" s="284" t="s">
        <v>92</v>
      </c>
      <c r="F346" s="19" t="s">
        <v>138</v>
      </c>
      <c r="G346" s="86" t="s">
        <v>1840</v>
      </c>
      <c r="H346" s="85">
        <v>65788328</v>
      </c>
      <c r="I346" s="116">
        <v>9</v>
      </c>
      <c r="J346" s="185" t="s">
        <v>1599</v>
      </c>
      <c r="K346" s="19" t="s">
        <v>1841</v>
      </c>
      <c r="L346" s="86">
        <v>3112357820</v>
      </c>
      <c r="M346" s="18" t="s">
        <v>1842</v>
      </c>
      <c r="N346" s="86" t="s">
        <v>1843</v>
      </c>
      <c r="O346" s="186"/>
      <c r="P346" s="187"/>
      <c r="Q346" s="186"/>
      <c r="R346" s="186"/>
      <c r="S346" s="186"/>
      <c r="T346" s="18" t="s">
        <v>2422</v>
      </c>
      <c r="U346" s="130"/>
      <c r="V346" s="130"/>
      <c r="W346" s="130"/>
      <c r="X346" s="185"/>
      <c r="Y346" s="130" t="s">
        <v>2423</v>
      </c>
      <c r="Z346" s="96" t="s">
        <v>668</v>
      </c>
      <c r="AA346" s="96">
        <v>120</v>
      </c>
      <c r="AB346" s="138">
        <v>44035</v>
      </c>
      <c r="AC346" s="138">
        <v>44041</v>
      </c>
      <c r="AD346" s="96" t="s">
        <v>2424</v>
      </c>
      <c r="AE346" s="86" t="s">
        <v>1577</v>
      </c>
      <c r="AF346" s="96" t="s">
        <v>1577</v>
      </c>
      <c r="AG346" s="96" t="s">
        <v>1577</v>
      </c>
      <c r="AH346" s="130">
        <v>44163</v>
      </c>
      <c r="AI346" s="130"/>
      <c r="AJ346" s="96"/>
      <c r="AK346" s="96"/>
      <c r="AL346" s="130"/>
      <c r="AM346" s="96">
        <v>586</v>
      </c>
      <c r="AN346" s="157">
        <v>8075788</v>
      </c>
      <c r="AO346" s="138">
        <v>44022</v>
      </c>
      <c r="AP346" s="96">
        <v>615</v>
      </c>
      <c r="AQ346" s="155">
        <v>8075788</v>
      </c>
      <c r="AR346" s="138">
        <v>44040</v>
      </c>
      <c r="AS346" s="20" t="s">
        <v>870</v>
      </c>
      <c r="AT346" s="96" t="s">
        <v>84</v>
      </c>
      <c r="AU346" s="86" t="s">
        <v>1309</v>
      </c>
      <c r="AV346" s="267">
        <v>8075788</v>
      </c>
      <c r="AW346" s="155"/>
      <c r="AX346" s="155"/>
      <c r="AY346" s="185"/>
      <c r="AZ346" s="185"/>
      <c r="BA346" s="155"/>
      <c r="BB346" s="185"/>
      <c r="BC346" s="185"/>
      <c r="BD346" s="312">
        <f t="shared" si="5"/>
        <v>0</v>
      </c>
      <c r="BE346" s="117">
        <f>+Tabla2[[#This Row],[VALOR RECURSOS FDL]]+Tabla2[[#This Row],[ADICION]]+Tabla2[[#This Row],[ADICION Nº 2  O -SALDO SIN EJECUTAR]]</f>
        <v>8075788</v>
      </c>
      <c r="BF346" s="185">
        <v>2018947</v>
      </c>
      <c r="BG346" s="185" t="s">
        <v>1834</v>
      </c>
      <c r="BH346" s="220">
        <v>44099</v>
      </c>
      <c r="BI346" s="213" t="s">
        <v>2425</v>
      </c>
      <c r="BJ346" s="185" t="s">
        <v>1607</v>
      </c>
      <c r="BK346" s="220">
        <v>44163</v>
      </c>
      <c r="BL346" s="215" t="s">
        <v>942</v>
      </c>
      <c r="BM346" s="187"/>
      <c r="BN346" s="217" t="s">
        <v>2388</v>
      </c>
    </row>
    <row r="347" spans="1:66" s="189" customFormat="1" hidden="1">
      <c r="A347" s="47">
        <v>2020</v>
      </c>
      <c r="B347" s="96">
        <v>120</v>
      </c>
      <c r="C347" s="19" t="s">
        <v>606</v>
      </c>
      <c r="D347" s="101" t="s">
        <v>607</v>
      </c>
      <c r="E347" s="281" t="s">
        <v>92</v>
      </c>
      <c r="F347" s="19" t="s">
        <v>1098</v>
      </c>
      <c r="G347" s="86" t="s">
        <v>1771</v>
      </c>
      <c r="H347" s="85">
        <v>51653505</v>
      </c>
      <c r="I347" s="116">
        <v>5</v>
      </c>
      <c r="J347" s="185" t="s">
        <v>1599</v>
      </c>
      <c r="K347" s="19" t="s">
        <v>2426</v>
      </c>
      <c r="L347" s="86">
        <v>6958875</v>
      </c>
      <c r="M347" s="18" t="s">
        <v>1773</v>
      </c>
      <c r="N347" s="109" t="s">
        <v>1771</v>
      </c>
      <c r="O347" s="186"/>
      <c r="P347" s="187"/>
      <c r="Q347" s="186"/>
      <c r="R347" s="186"/>
      <c r="S347" s="186"/>
      <c r="T347" s="18" t="s">
        <v>2427</v>
      </c>
      <c r="U347" s="130"/>
      <c r="V347" s="130"/>
      <c r="W347" s="130"/>
      <c r="X347" s="185"/>
      <c r="Y347" s="130" t="s">
        <v>2428</v>
      </c>
      <c r="Z347" s="96" t="s">
        <v>668</v>
      </c>
      <c r="AA347" s="96">
        <v>120</v>
      </c>
      <c r="AB347" s="138">
        <v>44035</v>
      </c>
      <c r="AC347" s="138">
        <v>44041</v>
      </c>
      <c r="AD347" s="96" t="s">
        <v>1577</v>
      </c>
      <c r="AE347" s="86" t="s">
        <v>1577</v>
      </c>
      <c r="AF347" s="96" t="s">
        <v>1577</v>
      </c>
      <c r="AG347" s="96" t="s">
        <v>1577</v>
      </c>
      <c r="AH347" s="130">
        <v>44163</v>
      </c>
      <c r="AI347" s="144"/>
      <c r="AJ347" s="96"/>
      <c r="AK347" s="96"/>
      <c r="AL347" s="144"/>
      <c r="AM347" s="96">
        <v>579</v>
      </c>
      <c r="AN347" s="155">
        <v>11587000</v>
      </c>
      <c r="AO347" s="138">
        <v>44020</v>
      </c>
      <c r="AP347" s="96">
        <v>616</v>
      </c>
      <c r="AQ347" s="155">
        <v>11587000</v>
      </c>
      <c r="AR347" s="138">
        <v>44040</v>
      </c>
      <c r="AS347" s="20" t="s">
        <v>870</v>
      </c>
      <c r="AT347" s="96" t="s">
        <v>84</v>
      </c>
      <c r="AU347" s="86" t="s">
        <v>1309</v>
      </c>
      <c r="AV347" s="267">
        <v>11587000</v>
      </c>
      <c r="AW347" s="155"/>
      <c r="AX347" s="155"/>
      <c r="AY347" s="185"/>
      <c r="AZ347" s="185"/>
      <c r="BA347" s="155"/>
      <c r="BB347" s="185"/>
      <c r="BC347" s="185"/>
      <c r="BD347" s="312">
        <f t="shared" si="5"/>
        <v>0</v>
      </c>
      <c r="BE347" s="117">
        <f>+Tabla2[[#This Row],[VALOR RECURSOS FDL]]+Tabla2[[#This Row],[ADICION]]+Tabla2[[#This Row],[ADICION Nº 2  O -SALDO SIN EJECUTAR]]</f>
        <v>11587000</v>
      </c>
      <c r="BF347" s="185">
        <v>2896750</v>
      </c>
      <c r="BG347" s="185" t="s">
        <v>2291</v>
      </c>
      <c r="BH347" s="259">
        <v>44123</v>
      </c>
      <c r="BI347" s="213" t="s">
        <v>2429</v>
      </c>
      <c r="BJ347" s="185" t="s">
        <v>1607</v>
      </c>
      <c r="BK347" s="220">
        <v>44166</v>
      </c>
      <c r="BL347" s="215" t="s">
        <v>942</v>
      </c>
      <c r="BM347" s="187"/>
      <c r="BN347" s="217" t="s">
        <v>2430</v>
      </c>
    </row>
    <row r="348" spans="1:66" s="189" customFormat="1" hidden="1">
      <c r="A348" s="47">
        <v>2020</v>
      </c>
      <c r="B348" s="96">
        <v>121</v>
      </c>
      <c r="C348" s="19" t="s">
        <v>606</v>
      </c>
      <c r="D348" s="101" t="s">
        <v>607</v>
      </c>
      <c r="E348" s="284" t="s">
        <v>76</v>
      </c>
      <c r="F348" s="19" t="s">
        <v>2431</v>
      </c>
      <c r="G348" s="86" t="s">
        <v>2432</v>
      </c>
      <c r="H348" s="85">
        <v>39650075</v>
      </c>
      <c r="I348" s="116">
        <v>2</v>
      </c>
      <c r="J348" s="185" t="s">
        <v>1599</v>
      </c>
      <c r="K348" s="19" t="s">
        <v>2433</v>
      </c>
      <c r="L348" s="86">
        <v>4160992</v>
      </c>
      <c r="M348" s="18" t="s">
        <v>2434</v>
      </c>
      <c r="N348" s="109" t="s">
        <v>2432</v>
      </c>
      <c r="O348" s="186"/>
      <c r="P348" s="187"/>
      <c r="Q348" s="186"/>
      <c r="R348" s="186"/>
      <c r="S348" s="186"/>
      <c r="T348" s="18" t="s">
        <v>2435</v>
      </c>
      <c r="U348" s="130"/>
      <c r="V348" s="130"/>
      <c r="W348" s="130"/>
      <c r="X348" s="185"/>
      <c r="Y348" s="130" t="s">
        <v>2436</v>
      </c>
      <c r="Z348" s="96" t="s">
        <v>715</v>
      </c>
      <c r="AA348" s="96">
        <v>90</v>
      </c>
      <c r="AB348" s="138">
        <v>44039</v>
      </c>
      <c r="AC348" s="138">
        <v>44043</v>
      </c>
      <c r="AD348" s="96" t="s">
        <v>1577</v>
      </c>
      <c r="AE348" s="86" t="s">
        <v>1577</v>
      </c>
      <c r="AF348" s="96" t="s">
        <v>1577</v>
      </c>
      <c r="AG348" s="96" t="s">
        <v>1577</v>
      </c>
      <c r="AH348" s="130">
        <v>44134</v>
      </c>
      <c r="AI348" s="130"/>
      <c r="AJ348" s="96"/>
      <c r="AK348" s="96"/>
      <c r="AL348" s="130"/>
      <c r="AM348" s="96">
        <v>565</v>
      </c>
      <c r="AN348" s="157">
        <v>12614028</v>
      </c>
      <c r="AO348" s="138">
        <v>44006</v>
      </c>
      <c r="AP348" s="96">
        <v>621</v>
      </c>
      <c r="AQ348" s="155">
        <v>12614028</v>
      </c>
      <c r="AR348" s="138">
        <v>44043</v>
      </c>
      <c r="AS348" s="20" t="s">
        <v>1477</v>
      </c>
      <c r="AT348" s="96" t="s">
        <v>84</v>
      </c>
      <c r="AU348" s="86" t="s">
        <v>2095</v>
      </c>
      <c r="AV348" s="267">
        <v>12614028</v>
      </c>
      <c r="AW348" s="155"/>
      <c r="AX348" s="155"/>
      <c r="AY348" s="185"/>
      <c r="AZ348" s="185"/>
      <c r="BA348" s="155"/>
      <c r="BB348" s="185"/>
      <c r="BC348" s="185"/>
      <c r="BD348" s="312">
        <f t="shared" si="5"/>
        <v>0</v>
      </c>
      <c r="BE348" s="117">
        <f>+Tabla2[[#This Row],[VALOR RECURSOS FDL]]+Tabla2[[#This Row],[ADICION]]+Tabla2[[#This Row],[ADICION Nº 2  O -SALDO SIN EJECUTAR]]</f>
        <v>12614028</v>
      </c>
      <c r="BF348" s="185">
        <v>4204676</v>
      </c>
      <c r="BG348" s="185" t="s">
        <v>1852</v>
      </c>
      <c r="BH348" s="259">
        <v>44160</v>
      </c>
      <c r="BI348" s="213" t="s">
        <v>2437</v>
      </c>
      <c r="BJ348" s="185" t="s">
        <v>2438</v>
      </c>
      <c r="BK348" s="220">
        <v>44211</v>
      </c>
      <c r="BL348" s="215" t="s">
        <v>2439</v>
      </c>
      <c r="BM348" s="187"/>
      <c r="BN348" s="217" t="s">
        <v>2440</v>
      </c>
    </row>
    <row r="349" spans="1:66" s="189" customFormat="1" hidden="1">
      <c r="A349" s="47">
        <v>2020</v>
      </c>
      <c r="B349" s="96">
        <v>122</v>
      </c>
      <c r="C349" s="19" t="s">
        <v>606</v>
      </c>
      <c r="D349" s="101" t="s">
        <v>607</v>
      </c>
      <c r="E349" s="281" t="s">
        <v>76</v>
      </c>
      <c r="F349" s="19" t="s">
        <v>2441</v>
      </c>
      <c r="G349" s="86" t="s">
        <v>2442</v>
      </c>
      <c r="H349" s="85">
        <v>1010198763</v>
      </c>
      <c r="I349" s="116">
        <v>9</v>
      </c>
      <c r="J349" s="185" t="s">
        <v>1617</v>
      </c>
      <c r="K349" s="19" t="s">
        <v>2443</v>
      </c>
      <c r="L349" s="86">
        <v>3176707790</v>
      </c>
      <c r="M349" s="18" t="s">
        <v>1794</v>
      </c>
      <c r="N349" s="86" t="s">
        <v>1795</v>
      </c>
      <c r="O349" s="186"/>
      <c r="P349" s="187"/>
      <c r="Q349" s="186"/>
      <c r="R349" s="186"/>
      <c r="S349" s="186"/>
      <c r="T349" s="18" t="s">
        <v>2444</v>
      </c>
      <c r="U349" s="130"/>
      <c r="V349" s="130"/>
      <c r="W349" s="130"/>
      <c r="X349" s="185"/>
      <c r="Y349" s="130" t="s">
        <v>2445</v>
      </c>
      <c r="Z349" s="96" t="s">
        <v>668</v>
      </c>
      <c r="AA349" s="96">
        <v>120</v>
      </c>
      <c r="AB349" s="138">
        <v>44039</v>
      </c>
      <c r="AC349" s="138">
        <v>44041</v>
      </c>
      <c r="AD349" s="96" t="s">
        <v>1577</v>
      </c>
      <c r="AE349" s="96">
        <v>60</v>
      </c>
      <c r="AF349" s="96" t="s">
        <v>1577</v>
      </c>
      <c r="AG349" s="96" t="s">
        <v>1577</v>
      </c>
      <c r="AH349" s="130">
        <v>44223</v>
      </c>
      <c r="AI349" s="144"/>
      <c r="AJ349" s="96"/>
      <c r="AK349" s="96"/>
      <c r="AL349" s="144"/>
      <c r="AM349" s="96">
        <v>589</v>
      </c>
      <c r="AN349" s="157">
        <v>15449332</v>
      </c>
      <c r="AO349" s="138">
        <v>44022</v>
      </c>
      <c r="AP349" s="96">
        <v>617</v>
      </c>
      <c r="AQ349" s="155">
        <v>15449332</v>
      </c>
      <c r="AR349" s="138">
        <v>44040</v>
      </c>
      <c r="AS349" s="20" t="s">
        <v>870</v>
      </c>
      <c r="AT349" s="96" t="s">
        <v>84</v>
      </c>
      <c r="AU349" s="86" t="s">
        <v>1309</v>
      </c>
      <c r="AV349" s="267">
        <v>15449332</v>
      </c>
      <c r="AW349" s="155"/>
      <c r="AX349" s="155">
        <v>7724666</v>
      </c>
      <c r="AY349" s="185"/>
      <c r="AZ349" s="185">
        <v>787</v>
      </c>
      <c r="BA349" s="155"/>
      <c r="BB349" s="185"/>
      <c r="BC349" s="185"/>
      <c r="BD349" s="312">
        <f t="shared" si="5"/>
        <v>7724666</v>
      </c>
      <c r="BE349" s="117">
        <f>+Tabla2[[#This Row],[VALOR RECURSOS FDL]]+Tabla2[[#This Row],[ADICION]]+Tabla2[[#This Row],[ADICION Nº 2  O -SALDO SIN EJECUTAR]]</f>
        <v>23173998</v>
      </c>
      <c r="BF349" s="185">
        <v>3862333</v>
      </c>
      <c r="BG349" s="185" t="s">
        <v>1798</v>
      </c>
      <c r="BH349" s="220">
        <v>44099</v>
      </c>
      <c r="BI349" s="213" t="s">
        <v>2446</v>
      </c>
      <c r="BJ349" s="185" t="s">
        <v>1607</v>
      </c>
      <c r="BK349" s="220">
        <v>44231</v>
      </c>
      <c r="BL349" s="215" t="s">
        <v>1800</v>
      </c>
      <c r="BM349" s="187"/>
      <c r="BN349" s="217" t="s">
        <v>2035</v>
      </c>
    </row>
    <row r="350" spans="1:66" s="189" customFormat="1" hidden="1">
      <c r="A350" s="47">
        <v>2020</v>
      </c>
      <c r="B350" s="96">
        <v>123</v>
      </c>
      <c r="C350" s="19" t="s">
        <v>606</v>
      </c>
      <c r="D350" s="101" t="s">
        <v>607</v>
      </c>
      <c r="E350" s="284" t="s">
        <v>76</v>
      </c>
      <c r="F350" s="19" t="s">
        <v>1025</v>
      </c>
      <c r="G350" s="86" t="s">
        <v>2447</v>
      </c>
      <c r="H350" s="85">
        <v>52803510</v>
      </c>
      <c r="I350" s="116">
        <v>2</v>
      </c>
      <c r="J350" s="185" t="s">
        <v>1599</v>
      </c>
      <c r="K350" s="19" t="s">
        <v>2448</v>
      </c>
      <c r="L350" s="86">
        <v>6135188</v>
      </c>
      <c r="M350" s="18" t="s">
        <v>2449</v>
      </c>
      <c r="N350" s="109" t="s">
        <v>2447</v>
      </c>
      <c r="O350" s="186"/>
      <c r="P350" s="187"/>
      <c r="Q350" s="186"/>
      <c r="R350" s="186"/>
      <c r="S350" s="186"/>
      <c r="T350" s="18" t="s">
        <v>2450</v>
      </c>
      <c r="U350" s="130"/>
      <c r="V350" s="130"/>
      <c r="W350" s="130"/>
      <c r="X350" s="185"/>
      <c r="Y350" s="130" t="s">
        <v>2451</v>
      </c>
      <c r="Z350" s="96" t="s">
        <v>668</v>
      </c>
      <c r="AA350" s="96">
        <v>120</v>
      </c>
      <c r="AB350" s="138">
        <v>44039</v>
      </c>
      <c r="AC350" s="138">
        <v>44043</v>
      </c>
      <c r="AD350" s="96" t="s">
        <v>1577</v>
      </c>
      <c r="AE350" s="86" t="s">
        <v>1577</v>
      </c>
      <c r="AF350" s="96" t="s">
        <v>1577</v>
      </c>
      <c r="AG350" s="96" t="s">
        <v>1577</v>
      </c>
      <c r="AH350" s="130">
        <v>44165</v>
      </c>
      <c r="AI350" s="130"/>
      <c r="AJ350" s="96"/>
      <c r="AK350" s="96"/>
      <c r="AL350" s="130"/>
      <c r="AM350" s="96">
        <v>572</v>
      </c>
      <c r="AN350" s="157">
        <v>15905790</v>
      </c>
      <c r="AO350" s="138">
        <v>44013</v>
      </c>
      <c r="AP350" s="96">
        <v>622</v>
      </c>
      <c r="AQ350" s="155">
        <v>15905788</v>
      </c>
      <c r="AR350" s="138">
        <v>44043</v>
      </c>
      <c r="AS350" s="20" t="s">
        <v>870</v>
      </c>
      <c r="AT350" s="96" t="s">
        <v>84</v>
      </c>
      <c r="AU350" s="86" t="s">
        <v>1309</v>
      </c>
      <c r="AV350" s="267">
        <v>15905788</v>
      </c>
      <c r="AW350" s="155"/>
      <c r="AX350" s="155"/>
      <c r="AY350" s="185"/>
      <c r="AZ350" s="185"/>
      <c r="BA350" s="155"/>
      <c r="BB350" s="185"/>
      <c r="BC350" s="185"/>
      <c r="BD350" s="312">
        <f t="shared" si="5"/>
        <v>0</v>
      </c>
      <c r="BE350" s="117">
        <f>+Tabla2[[#This Row],[VALOR RECURSOS FDL]]+Tabla2[[#This Row],[ADICION]]+Tabla2[[#This Row],[ADICION Nº 2  O -SALDO SIN EJECUTAR]]</f>
        <v>15905788</v>
      </c>
      <c r="BF350" s="185">
        <v>3976447</v>
      </c>
      <c r="BG350" s="185" t="s">
        <v>1798</v>
      </c>
      <c r="BH350" s="220">
        <v>44120</v>
      </c>
      <c r="BI350" s="213" t="s">
        <v>2452</v>
      </c>
      <c r="BJ350" s="185" t="s">
        <v>1607</v>
      </c>
      <c r="BK350" s="185" t="s">
        <v>1881</v>
      </c>
      <c r="BL350" s="215" t="s">
        <v>2453</v>
      </c>
      <c r="BM350" s="187"/>
      <c r="BN350" s="217" t="s">
        <v>2454</v>
      </c>
    </row>
    <row r="351" spans="1:66" s="189" customFormat="1" hidden="1">
      <c r="A351" s="47">
        <v>2020</v>
      </c>
      <c r="B351" s="96">
        <v>124</v>
      </c>
      <c r="C351" s="19" t="s">
        <v>606</v>
      </c>
      <c r="D351" s="101" t="s">
        <v>607</v>
      </c>
      <c r="E351" s="281" t="s">
        <v>92</v>
      </c>
      <c r="F351" s="19" t="s">
        <v>138</v>
      </c>
      <c r="G351" s="86" t="s">
        <v>234</v>
      </c>
      <c r="H351" s="85">
        <v>1085280532</v>
      </c>
      <c r="I351" s="116">
        <v>7</v>
      </c>
      <c r="J351" s="185" t="s">
        <v>1617</v>
      </c>
      <c r="K351" s="19" t="s">
        <v>1175</v>
      </c>
      <c r="L351" s="86">
        <v>3138777112</v>
      </c>
      <c r="M351" s="18" t="s">
        <v>1176</v>
      </c>
      <c r="N351" s="86" t="s">
        <v>237</v>
      </c>
      <c r="O351" s="186"/>
      <c r="P351" s="187"/>
      <c r="Q351" s="186"/>
      <c r="R351" s="186"/>
      <c r="S351" s="186"/>
      <c r="T351" s="18" t="s">
        <v>2455</v>
      </c>
      <c r="U351" s="130"/>
      <c r="V351" s="130"/>
      <c r="W351" s="130"/>
      <c r="X351" s="185"/>
      <c r="Y351" s="130" t="s">
        <v>2456</v>
      </c>
      <c r="Z351" s="96" t="s">
        <v>668</v>
      </c>
      <c r="AA351" s="96">
        <v>120</v>
      </c>
      <c r="AB351" s="138">
        <v>44041</v>
      </c>
      <c r="AC351" s="138">
        <v>44042</v>
      </c>
      <c r="AD351" s="96" t="s">
        <v>1577</v>
      </c>
      <c r="AE351" s="86" t="s">
        <v>1577</v>
      </c>
      <c r="AF351" s="96" t="s">
        <v>1577</v>
      </c>
      <c r="AG351" s="96" t="s">
        <v>1577</v>
      </c>
      <c r="AH351" s="130">
        <v>44164</v>
      </c>
      <c r="AI351" s="144"/>
      <c r="AJ351" s="96"/>
      <c r="AK351" s="96"/>
      <c r="AL351" s="144"/>
      <c r="AM351" s="96">
        <v>585</v>
      </c>
      <c r="AN351" s="157" t="s">
        <v>2457</v>
      </c>
      <c r="AO351" s="138">
        <v>44022</v>
      </c>
      <c r="AP351" s="96">
        <v>619</v>
      </c>
      <c r="AQ351" s="155">
        <v>8075788</v>
      </c>
      <c r="AR351" s="138">
        <v>44041</v>
      </c>
      <c r="AS351" s="20" t="s">
        <v>870</v>
      </c>
      <c r="AT351" s="96" t="s">
        <v>84</v>
      </c>
      <c r="AU351" s="86" t="s">
        <v>1309</v>
      </c>
      <c r="AV351" s="267">
        <v>8075788</v>
      </c>
      <c r="AW351" s="155"/>
      <c r="AX351" s="155"/>
      <c r="AY351" s="185"/>
      <c r="AZ351" s="185"/>
      <c r="BA351" s="155"/>
      <c r="BB351" s="185"/>
      <c r="BC351" s="185"/>
      <c r="BD351" s="312">
        <f t="shared" si="5"/>
        <v>0</v>
      </c>
      <c r="BE351" s="117">
        <f>+Tabla2[[#This Row],[VALOR RECURSOS FDL]]+Tabla2[[#This Row],[ADICION]]+Tabla2[[#This Row],[ADICION Nº 2  O -SALDO SIN EJECUTAR]]</f>
        <v>8075788</v>
      </c>
      <c r="BF351" s="185">
        <v>2018947</v>
      </c>
      <c r="BG351" s="185" t="s">
        <v>1834</v>
      </c>
      <c r="BH351" s="220">
        <v>44099</v>
      </c>
      <c r="BI351" s="213" t="s">
        <v>2458</v>
      </c>
      <c r="BJ351" s="185" t="s">
        <v>1607</v>
      </c>
      <c r="BK351" s="185" t="s">
        <v>1881</v>
      </c>
      <c r="BL351" s="215" t="s">
        <v>942</v>
      </c>
      <c r="BM351" s="187"/>
      <c r="BN351" s="217" t="s">
        <v>2459</v>
      </c>
    </row>
    <row r="352" spans="1:66" s="189" customFormat="1" hidden="1">
      <c r="A352" s="47">
        <v>2020</v>
      </c>
      <c r="B352" s="96">
        <v>125</v>
      </c>
      <c r="C352" s="19" t="s">
        <v>606</v>
      </c>
      <c r="D352" s="101" t="s">
        <v>607</v>
      </c>
      <c r="E352" s="284" t="s">
        <v>92</v>
      </c>
      <c r="F352" s="19" t="s">
        <v>1098</v>
      </c>
      <c r="G352" s="86" t="s">
        <v>1255</v>
      </c>
      <c r="H352" s="85">
        <v>52219649</v>
      </c>
      <c r="I352" s="116">
        <v>0</v>
      </c>
      <c r="J352" s="185" t="s">
        <v>1599</v>
      </c>
      <c r="K352" s="19" t="s">
        <v>1253</v>
      </c>
      <c r="L352" s="86">
        <v>3178357268</v>
      </c>
      <c r="M352" s="18" t="s">
        <v>1254</v>
      </c>
      <c r="N352" s="109" t="s">
        <v>1255</v>
      </c>
      <c r="O352" s="186"/>
      <c r="P352" s="187"/>
      <c r="Q352" s="186"/>
      <c r="R352" s="186"/>
      <c r="S352" s="186"/>
      <c r="T352" s="18" t="s">
        <v>2460</v>
      </c>
      <c r="U352" s="130"/>
      <c r="V352" s="130"/>
      <c r="W352" s="130"/>
      <c r="X352" s="185"/>
      <c r="Y352" s="19" t="s">
        <v>2461</v>
      </c>
      <c r="Z352" s="96" t="s">
        <v>668</v>
      </c>
      <c r="AA352" s="96">
        <v>120</v>
      </c>
      <c r="AB352" s="138">
        <v>44039</v>
      </c>
      <c r="AC352" s="138">
        <v>44042</v>
      </c>
      <c r="AD352" s="96" t="s">
        <v>1577</v>
      </c>
      <c r="AE352" s="86" t="s">
        <v>1577</v>
      </c>
      <c r="AF352" s="96" t="s">
        <v>1577</v>
      </c>
      <c r="AG352" s="96" t="s">
        <v>1577</v>
      </c>
      <c r="AH352" s="130">
        <v>44164</v>
      </c>
      <c r="AI352" s="130"/>
      <c r="AJ352" s="96"/>
      <c r="AK352" s="96"/>
      <c r="AL352" s="130"/>
      <c r="AM352" s="96">
        <v>578</v>
      </c>
      <c r="AN352" s="157">
        <v>11587000</v>
      </c>
      <c r="AO352" s="138">
        <v>44020</v>
      </c>
      <c r="AP352" s="96">
        <v>618</v>
      </c>
      <c r="AQ352" s="155">
        <v>11857000</v>
      </c>
      <c r="AR352" s="138">
        <v>44041</v>
      </c>
      <c r="AS352" s="20" t="s">
        <v>870</v>
      </c>
      <c r="AT352" s="96" t="s">
        <v>84</v>
      </c>
      <c r="AU352" s="86" t="s">
        <v>1309</v>
      </c>
      <c r="AV352" s="267">
        <v>11857000</v>
      </c>
      <c r="AW352" s="155"/>
      <c r="AX352" s="155"/>
      <c r="AY352" s="185"/>
      <c r="AZ352" s="185"/>
      <c r="BA352" s="155"/>
      <c r="BB352" s="185"/>
      <c r="BC352" s="185"/>
      <c r="BD352" s="312">
        <f t="shared" si="5"/>
        <v>0</v>
      </c>
      <c r="BE352" s="117">
        <f>+Tabla2[[#This Row],[VALOR RECURSOS FDL]]+Tabla2[[#This Row],[ADICION]]+Tabla2[[#This Row],[ADICION Nº 2  O -SALDO SIN EJECUTAR]]</f>
        <v>11857000</v>
      </c>
      <c r="BF352" s="185">
        <v>2964250</v>
      </c>
      <c r="BG352" s="185" t="s">
        <v>2291</v>
      </c>
      <c r="BH352" s="220">
        <v>44123</v>
      </c>
      <c r="BI352" s="213" t="s">
        <v>2462</v>
      </c>
      <c r="BJ352" s="185" t="s">
        <v>1607</v>
      </c>
      <c r="BK352" s="185" t="s">
        <v>1881</v>
      </c>
      <c r="BL352" s="215" t="s">
        <v>1258</v>
      </c>
      <c r="BM352" s="187"/>
      <c r="BN352" s="217" t="s">
        <v>2463</v>
      </c>
    </row>
    <row r="353" spans="1:66" s="189" customFormat="1" hidden="1">
      <c r="A353" s="47">
        <v>2020</v>
      </c>
      <c r="B353" s="96">
        <v>126</v>
      </c>
      <c r="C353" s="19" t="s">
        <v>606</v>
      </c>
      <c r="D353" s="101" t="s">
        <v>607</v>
      </c>
      <c r="E353" s="281" t="s">
        <v>76</v>
      </c>
      <c r="F353" s="19" t="s">
        <v>2464</v>
      </c>
      <c r="G353" s="86" t="s">
        <v>2465</v>
      </c>
      <c r="H353" s="85">
        <v>52863482</v>
      </c>
      <c r="I353" s="116">
        <v>0</v>
      </c>
      <c r="J353" s="185" t="s">
        <v>1599</v>
      </c>
      <c r="K353" s="19" t="s">
        <v>2466</v>
      </c>
      <c r="L353" s="86">
        <v>3006791634</v>
      </c>
      <c r="M353" s="18" t="s">
        <v>2467</v>
      </c>
      <c r="N353" s="109" t="s">
        <v>2465</v>
      </c>
      <c r="O353" s="186"/>
      <c r="P353" s="187"/>
      <c r="Q353" s="186"/>
      <c r="R353" s="186"/>
      <c r="S353" s="186"/>
      <c r="T353" s="18" t="s">
        <v>2468</v>
      </c>
      <c r="U353" s="130"/>
      <c r="V353" s="130"/>
      <c r="W353" s="86"/>
      <c r="X353" s="185"/>
      <c r="Y353" s="86" t="s">
        <v>2469</v>
      </c>
      <c r="Z353" s="96" t="s">
        <v>668</v>
      </c>
      <c r="AA353" s="96">
        <v>120</v>
      </c>
      <c r="AB353" s="138">
        <v>44042</v>
      </c>
      <c r="AC353" s="138">
        <v>44046</v>
      </c>
      <c r="AD353" s="96" t="s">
        <v>1577</v>
      </c>
      <c r="AE353" s="86" t="s">
        <v>1577</v>
      </c>
      <c r="AF353" s="96" t="s">
        <v>1577</v>
      </c>
      <c r="AG353" s="96" t="s">
        <v>1577</v>
      </c>
      <c r="AH353" s="130">
        <v>44167</v>
      </c>
      <c r="AI353" s="144"/>
      <c r="AJ353" s="96"/>
      <c r="AK353" s="96"/>
      <c r="AL353" s="144"/>
      <c r="AM353" s="96">
        <v>604</v>
      </c>
      <c r="AN353" s="157">
        <v>15905790</v>
      </c>
      <c r="AO353" s="138">
        <v>44040</v>
      </c>
      <c r="AP353" s="96">
        <v>623</v>
      </c>
      <c r="AQ353" s="155">
        <v>15905790</v>
      </c>
      <c r="AR353" s="138">
        <v>44043</v>
      </c>
      <c r="AS353" s="20" t="s">
        <v>870</v>
      </c>
      <c r="AT353" s="96" t="s">
        <v>84</v>
      </c>
      <c r="AU353" s="86" t="s">
        <v>1309</v>
      </c>
      <c r="AV353" s="267">
        <v>15905790</v>
      </c>
      <c r="AW353" s="155"/>
      <c r="AX353" s="155"/>
      <c r="AY353" s="185"/>
      <c r="AZ353" s="185"/>
      <c r="BA353" s="155"/>
      <c r="BB353" s="185"/>
      <c r="BC353" s="185"/>
      <c r="BD353" s="312">
        <f t="shared" si="5"/>
        <v>0</v>
      </c>
      <c r="BE353" s="117">
        <f>+Tabla2[[#This Row],[VALOR RECURSOS FDL]]+Tabla2[[#This Row],[ADICION]]+Tabla2[[#This Row],[ADICION Nº 2  O -SALDO SIN EJECUTAR]]</f>
        <v>15905790</v>
      </c>
      <c r="BF353" s="185">
        <v>3976447.5</v>
      </c>
      <c r="BG353" s="185" t="s">
        <v>2085</v>
      </c>
      <c r="BH353" s="220">
        <v>44134</v>
      </c>
      <c r="BI353" s="213" t="s">
        <v>2470</v>
      </c>
      <c r="BJ353" s="185" t="s">
        <v>1607</v>
      </c>
      <c r="BK353" s="185" t="s">
        <v>1881</v>
      </c>
      <c r="BL353" s="215" t="s">
        <v>2471</v>
      </c>
      <c r="BM353" s="187"/>
      <c r="BN353" s="217" t="s">
        <v>2472</v>
      </c>
    </row>
    <row r="354" spans="1:66" s="189" customFormat="1" hidden="1">
      <c r="A354" s="47">
        <v>2020</v>
      </c>
      <c r="B354" s="96">
        <v>127</v>
      </c>
      <c r="C354" s="19" t="s">
        <v>606</v>
      </c>
      <c r="D354" s="101" t="s">
        <v>607</v>
      </c>
      <c r="E354" s="284" t="s">
        <v>92</v>
      </c>
      <c r="F354" s="19" t="s">
        <v>2473</v>
      </c>
      <c r="G354" s="86" t="s">
        <v>2474</v>
      </c>
      <c r="H354" s="85">
        <v>1026266066</v>
      </c>
      <c r="I354" s="116">
        <v>3</v>
      </c>
      <c r="J354" s="185" t="s">
        <v>1599</v>
      </c>
      <c r="K354" s="19" t="s">
        <v>2475</v>
      </c>
      <c r="L354" s="86">
        <v>3043754932</v>
      </c>
      <c r="M354" s="18" t="s">
        <v>2476</v>
      </c>
      <c r="N354" s="109" t="s">
        <v>2474</v>
      </c>
      <c r="O354" s="186"/>
      <c r="P354" s="187"/>
      <c r="Q354" s="186"/>
      <c r="R354" s="186"/>
      <c r="S354" s="186"/>
      <c r="T354" s="18" t="s">
        <v>2477</v>
      </c>
      <c r="U354" s="130"/>
      <c r="V354" s="130"/>
      <c r="W354" s="130"/>
      <c r="X354" s="185"/>
      <c r="Y354" s="130" t="s">
        <v>2478</v>
      </c>
      <c r="Z354" s="96" t="s">
        <v>668</v>
      </c>
      <c r="AA354" s="96">
        <v>120</v>
      </c>
      <c r="AB354" s="138">
        <v>44042</v>
      </c>
      <c r="AC354" s="138">
        <v>44043</v>
      </c>
      <c r="AD354" s="96" t="s">
        <v>1577</v>
      </c>
      <c r="AE354" s="86" t="s">
        <v>1577</v>
      </c>
      <c r="AF354" s="96" t="s">
        <v>1577</v>
      </c>
      <c r="AG354" s="96" t="s">
        <v>1577</v>
      </c>
      <c r="AH354" s="130">
        <v>44165</v>
      </c>
      <c r="AI354" s="130"/>
      <c r="AJ354" s="96"/>
      <c r="AK354" s="96"/>
      <c r="AL354" s="130"/>
      <c r="AM354" s="96">
        <v>601</v>
      </c>
      <c r="AN354" s="157">
        <v>16818704</v>
      </c>
      <c r="AO354" s="138">
        <v>44039</v>
      </c>
      <c r="AP354" s="96">
        <v>624</v>
      </c>
      <c r="AQ354" s="155">
        <v>16818704</v>
      </c>
      <c r="AR354" s="138">
        <v>44043</v>
      </c>
      <c r="AS354" s="20" t="s">
        <v>870</v>
      </c>
      <c r="AT354" s="96" t="s">
        <v>84</v>
      </c>
      <c r="AU354" s="86" t="s">
        <v>1309</v>
      </c>
      <c r="AV354" s="267">
        <v>16818704</v>
      </c>
      <c r="AW354" s="155"/>
      <c r="AX354" s="155"/>
      <c r="AY354" s="185"/>
      <c r="AZ354" s="185"/>
      <c r="BA354" s="155"/>
      <c r="BB354" s="185"/>
      <c r="BC354" s="185"/>
      <c r="BD354" s="312">
        <f t="shared" si="5"/>
        <v>0</v>
      </c>
      <c r="BE354" s="117">
        <f>+Tabla2[[#This Row],[VALOR RECURSOS FDL]]+Tabla2[[#This Row],[ADICION]]+Tabla2[[#This Row],[ADICION Nº 2  O -SALDO SIN EJECUTAR]]</f>
        <v>16818704</v>
      </c>
      <c r="BF354" s="185">
        <v>4204676</v>
      </c>
      <c r="BG354" s="185" t="s">
        <v>2085</v>
      </c>
      <c r="BH354" s="220">
        <v>44134</v>
      </c>
      <c r="BI354" s="213" t="s">
        <v>2479</v>
      </c>
      <c r="BJ354" s="185" t="s">
        <v>1607</v>
      </c>
      <c r="BK354" s="220">
        <v>44169</v>
      </c>
      <c r="BL354" s="215" t="s">
        <v>2480</v>
      </c>
      <c r="BM354" s="187"/>
      <c r="BN354" s="217" t="s">
        <v>2481</v>
      </c>
    </row>
    <row r="355" spans="1:66" s="189" customFormat="1" hidden="1">
      <c r="A355" s="47">
        <v>2020</v>
      </c>
      <c r="B355" s="96">
        <v>128</v>
      </c>
      <c r="C355" s="19" t="s">
        <v>606</v>
      </c>
      <c r="D355" s="101" t="s">
        <v>607</v>
      </c>
      <c r="E355" s="281" t="s">
        <v>76</v>
      </c>
      <c r="F355" s="19" t="s">
        <v>2482</v>
      </c>
      <c r="G355" s="86" t="s">
        <v>2483</v>
      </c>
      <c r="H355" s="85">
        <v>797533637</v>
      </c>
      <c r="I355" s="116"/>
      <c r="J355" s="185" t="s">
        <v>1617</v>
      </c>
      <c r="K355" s="19" t="s">
        <v>2484</v>
      </c>
      <c r="L355" s="86">
        <v>3112191321</v>
      </c>
      <c r="M355" s="18" t="s">
        <v>2485</v>
      </c>
      <c r="N355" s="109" t="s">
        <v>2483</v>
      </c>
      <c r="O355" s="186"/>
      <c r="P355" s="187"/>
      <c r="Q355" s="186"/>
      <c r="R355" s="186"/>
      <c r="S355" s="186"/>
      <c r="T355" s="18" t="s">
        <v>2486</v>
      </c>
      <c r="U355" s="130"/>
      <c r="V355" s="130"/>
      <c r="W355" s="130"/>
      <c r="X355" s="185"/>
      <c r="Y355" s="130" t="s">
        <v>2487</v>
      </c>
      <c r="Z355" s="96" t="s">
        <v>668</v>
      </c>
      <c r="AA355" s="96">
        <v>120</v>
      </c>
      <c r="AB355" s="138">
        <v>44042</v>
      </c>
      <c r="AC355" s="138">
        <v>44048</v>
      </c>
      <c r="AD355" s="96" t="s">
        <v>1577</v>
      </c>
      <c r="AE355" s="86" t="s">
        <v>1577</v>
      </c>
      <c r="AF355" s="96" t="s">
        <v>1577</v>
      </c>
      <c r="AG355" s="96" t="s">
        <v>1577</v>
      </c>
      <c r="AH355" s="130">
        <v>44169</v>
      </c>
      <c r="AI355" s="144"/>
      <c r="AJ355" s="96"/>
      <c r="AK355" s="96"/>
      <c r="AL355" s="144"/>
      <c r="AM355" s="96">
        <v>603</v>
      </c>
      <c r="AN355" s="157">
        <v>16134016</v>
      </c>
      <c r="AO355" s="138">
        <v>44039</v>
      </c>
      <c r="AP355" s="96">
        <v>637</v>
      </c>
      <c r="AQ355" s="155">
        <v>16134016</v>
      </c>
      <c r="AR355" s="138">
        <v>44047</v>
      </c>
      <c r="AS355" s="20" t="s">
        <v>870</v>
      </c>
      <c r="AT355" s="96" t="s">
        <v>84</v>
      </c>
      <c r="AU355" s="86" t="s">
        <v>1309</v>
      </c>
      <c r="AV355" s="267">
        <v>16134016</v>
      </c>
      <c r="AW355" s="155"/>
      <c r="AX355" s="155"/>
      <c r="AY355" s="185"/>
      <c r="AZ355" s="185"/>
      <c r="BA355" s="155"/>
      <c r="BB355" s="185"/>
      <c r="BC355" s="185"/>
      <c r="BD355" s="312">
        <f t="shared" si="5"/>
        <v>0</v>
      </c>
      <c r="BE355" s="117">
        <f>+Tabla2[[#This Row],[VALOR RECURSOS FDL]]+Tabla2[[#This Row],[ADICION]]+Tabla2[[#This Row],[ADICION Nº 2  O -SALDO SIN EJECUTAR]]</f>
        <v>16134016</v>
      </c>
      <c r="BF355" s="185">
        <v>4033504</v>
      </c>
      <c r="BG355" s="185" t="s">
        <v>1852</v>
      </c>
      <c r="BH355" s="220">
        <v>44160</v>
      </c>
      <c r="BI355" s="213" t="s">
        <v>2488</v>
      </c>
      <c r="BJ355" s="185" t="s">
        <v>2438</v>
      </c>
      <c r="BK355" s="185" t="s">
        <v>1881</v>
      </c>
      <c r="BL355" s="215" t="s">
        <v>2489</v>
      </c>
      <c r="BM355" s="187"/>
      <c r="BN355" s="217" t="s">
        <v>2490</v>
      </c>
    </row>
    <row r="356" spans="1:66" s="189" customFormat="1" hidden="1">
      <c r="A356" s="47">
        <v>2020</v>
      </c>
      <c r="B356" s="96">
        <v>129</v>
      </c>
      <c r="C356" s="19" t="s">
        <v>606</v>
      </c>
      <c r="D356" s="101" t="s">
        <v>607</v>
      </c>
      <c r="E356" s="284" t="s">
        <v>92</v>
      </c>
      <c r="F356" s="19" t="s">
        <v>1098</v>
      </c>
      <c r="G356" s="86" t="s">
        <v>1822</v>
      </c>
      <c r="H356" s="85">
        <v>41503480</v>
      </c>
      <c r="I356" s="116">
        <v>0</v>
      </c>
      <c r="J356" s="185" t="s">
        <v>1599</v>
      </c>
      <c r="K356" s="19" t="s">
        <v>2491</v>
      </c>
      <c r="L356" s="85">
        <v>3143936281</v>
      </c>
      <c r="M356" s="18" t="s">
        <v>1824</v>
      </c>
      <c r="N356" s="109" t="s">
        <v>1822</v>
      </c>
      <c r="O356" s="186"/>
      <c r="P356" s="187"/>
      <c r="Q356" s="186"/>
      <c r="R356" s="186"/>
      <c r="S356" s="186"/>
      <c r="T356" s="18" t="s">
        <v>2492</v>
      </c>
      <c r="U356" s="130"/>
      <c r="V356" s="130"/>
      <c r="W356" s="130"/>
      <c r="X356" s="185"/>
      <c r="Y356" s="130" t="s">
        <v>2493</v>
      </c>
      <c r="Z356" s="96" t="s">
        <v>668</v>
      </c>
      <c r="AA356" s="96">
        <v>120</v>
      </c>
      <c r="AB356" s="138">
        <v>44047</v>
      </c>
      <c r="AC356" s="138">
        <v>44048</v>
      </c>
      <c r="AD356" s="96" t="s">
        <v>1577</v>
      </c>
      <c r="AE356" s="196" t="s">
        <v>2494</v>
      </c>
      <c r="AF356" s="96" t="s">
        <v>1577</v>
      </c>
      <c r="AG356" s="96" t="s">
        <v>1577</v>
      </c>
      <c r="AH356" s="130">
        <v>44195</v>
      </c>
      <c r="AI356" s="130"/>
      <c r="AJ356" s="96"/>
      <c r="AK356" s="96"/>
      <c r="AL356" s="130"/>
      <c r="AM356" s="96">
        <v>577</v>
      </c>
      <c r="AN356" s="157">
        <v>11857000</v>
      </c>
      <c r="AO356" s="138">
        <v>44020</v>
      </c>
      <c r="AP356" s="96">
        <v>636</v>
      </c>
      <c r="AQ356" s="155">
        <v>11587000</v>
      </c>
      <c r="AR356" s="138">
        <v>44047</v>
      </c>
      <c r="AS356" s="20" t="s">
        <v>870</v>
      </c>
      <c r="AT356" s="96" t="s">
        <v>84</v>
      </c>
      <c r="AU356" s="86" t="s">
        <v>1309</v>
      </c>
      <c r="AV356" s="267">
        <v>11587000</v>
      </c>
      <c r="AW356" s="155"/>
      <c r="AX356" s="155">
        <v>2510516.6666666665</v>
      </c>
      <c r="AY356" s="185"/>
      <c r="AZ356" s="185">
        <v>816</v>
      </c>
      <c r="BA356" s="155"/>
      <c r="BB356" s="185"/>
      <c r="BC356" s="185"/>
      <c r="BD356" s="312">
        <f t="shared" si="5"/>
        <v>2510516.6666666665</v>
      </c>
      <c r="BE356" s="117">
        <f>+Tabla2[[#This Row],[VALOR RECURSOS FDL]]+Tabla2[[#This Row],[ADICION]]+Tabla2[[#This Row],[ADICION Nº 2  O -SALDO SIN EJECUTAR]]</f>
        <v>14097516.666666666</v>
      </c>
      <c r="BF356" s="185">
        <v>2896750</v>
      </c>
      <c r="BG356" s="185" t="s">
        <v>2291</v>
      </c>
      <c r="BH356" s="220">
        <v>44123</v>
      </c>
      <c r="BI356" s="213" t="s">
        <v>2495</v>
      </c>
      <c r="BJ356" s="185" t="s">
        <v>1607</v>
      </c>
      <c r="BK356" s="220">
        <v>44195</v>
      </c>
      <c r="BL356" s="215" t="s">
        <v>1828</v>
      </c>
      <c r="BM356" s="187"/>
      <c r="BN356" s="217" t="s">
        <v>1691</v>
      </c>
    </row>
    <row r="357" spans="1:66" s="189" customFormat="1" hidden="1">
      <c r="A357" s="47">
        <v>2020</v>
      </c>
      <c r="B357" s="96">
        <v>130</v>
      </c>
      <c r="C357" s="19" t="s">
        <v>606</v>
      </c>
      <c r="D357" s="101" t="s">
        <v>607</v>
      </c>
      <c r="E357" s="281" t="s">
        <v>76</v>
      </c>
      <c r="F357" s="19" t="s">
        <v>2496</v>
      </c>
      <c r="G357" s="86" t="s">
        <v>1945</v>
      </c>
      <c r="H357" s="85">
        <v>52520044</v>
      </c>
      <c r="I357" s="116">
        <v>4</v>
      </c>
      <c r="J357" s="185" t="s">
        <v>1599</v>
      </c>
      <c r="K357" s="19" t="s">
        <v>1946</v>
      </c>
      <c r="L357" s="20">
        <v>3118031531</v>
      </c>
      <c r="M357" s="18" t="s">
        <v>1947</v>
      </c>
      <c r="N357" s="109" t="s">
        <v>1945</v>
      </c>
      <c r="O357" s="186"/>
      <c r="P357" s="187"/>
      <c r="Q357" s="186"/>
      <c r="R357" s="186"/>
      <c r="S357" s="186"/>
      <c r="T357" s="18" t="s">
        <v>2497</v>
      </c>
      <c r="U357" s="130"/>
      <c r="V357" s="130"/>
      <c r="W357" s="86"/>
      <c r="X357" s="185"/>
      <c r="Y357" s="86" t="s">
        <v>2498</v>
      </c>
      <c r="Z357" s="96" t="s">
        <v>668</v>
      </c>
      <c r="AA357" s="96">
        <v>120</v>
      </c>
      <c r="AB357" s="138">
        <v>44048</v>
      </c>
      <c r="AC357" s="138">
        <v>44048</v>
      </c>
      <c r="AD357" s="96" t="s">
        <v>1577</v>
      </c>
      <c r="AE357" s="96" t="s">
        <v>441</v>
      </c>
      <c r="AF357" s="96" t="s">
        <v>642</v>
      </c>
      <c r="AG357" s="96" t="s">
        <v>1577</v>
      </c>
      <c r="AH357" s="130">
        <v>44226</v>
      </c>
      <c r="AI357" s="144"/>
      <c r="AJ357" s="96"/>
      <c r="AK357" s="96"/>
      <c r="AL357" s="144"/>
      <c r="AM357" s="96">
        <v>609</v>
      </c>
      <c r="AN357" s="157">
        <v>16362240</v>
      </c>
      <c r="AO357" s="138">
        <v>44048</v>
      </c>
      <c r="AP357" s="96">
        <v>639</v>
      </c>
      <c r="AQ357" s="155">
        <v>16362240</v>
      </c>
      <c r="AR357" s="138">
        <v>44048</v>
      </c>
      <c r="AS357" s="20" t="s">
        <v>870</v>
      </c>
      <c r="AT357" s="96" t="s">
        <v>84</v>
      </c>
      <c r="AU357" s="86" t="s">
        <v>1309</v>
      </c>
      <c r="AV357" s="267">
        <v>16362240</v>
      </c>
      <c r="AW357" s="155"/>
      <c r="AX357" s="112">
        <v>3545152</v>
      </c>
      <c r="AY357" s="185"/>
      <c r="AZ357" s="185"/>
      <c r="BA357" s="155">
        <f>4090560</f>
        <v>4090560</v>
      </c>
      <c r="BB357" s="185"/>
      <c r="BC357" s="185"/>
      <c r="BD357" s="312">
        <f t="shared" si="5"/>
        <v>7635712</v>
      </c>
      <c r="BE357" s="117">
        <f>+Tabla2[[#This Row],[VALOR RECURSOS FDL]]+Tabla2[[#This Row],[ADICION]]+Tabla2[[#This Row],[ADICION Nº 2  O -SALDO SIN EJECUTAR]]</f>
        <v>23997952</v>
      </c>
      <c r="BF357" s="185">
        <v>4090560</v>
      </c>
      <c r="BG357" s="185" t="s">
        <v>2499</v>
      </c>
      <c r="BH357" s="220">
        <v>44166</v>
      </c>
      <c r="BI357" s="213" t="s">
        <v>2500</v>
      </c>
      <c r="BJ357" s="185" t="s">
        <v>1607</v>
      </c>
      <c r="BK357" s="185" t="s">
        <v>1881</v>
      </c>
      <c r="BL357" s="215"/>
      <c r="BM357" s="187"/>
      <c r="BN357" s="217" t="s">
        <v>2501</v>
      </c>
    </row>
    <row r="358" spans="1:66" s="189" customFormat="1" hidden="1">
      <c r="A358" s="47">
        <v>2020</v>
      </c>
      <c r="B358" s="96">
        <v>131</v>
      </c>
      <c r="C358" s="19" t="s">
        <v>606</v>
      </c>
      <c r="D358" s="101" t="s">
        <v>607</v>
      </c>
      <c r="E358" s="284" t="s">
        <v>92</v>
      </c>
      <c r="F358" s="19" t="s">
        <v>1861</v>
      </c>
      <c r="G358" s="86" t="s">
        <v>215</v>
      </c>
      <c r="H358" s="85">
        <v>1010175770</v>
      </c>
      <c r="I358" s="116">
        <v>4</v>
      </c>
      <c r="J358" s="185" t="s">
        <v>1617</v>
      </c>
      <c r="K358" s="19" t="s">
        <v>1862</v>
      </c>
      <c r="L358" s="20">
        <v>3112457284</v>
      </c>
      <c r="M358" s="18" t="s">
        <v>1218</v>
      </c>
      <c r="N358" s="109" t="s">
        <v>215</v>
      </c>
      <c r="O358" s="186"/>
      <c r="P358" s="187"/>
      <c r="Q358" s="186"/>
      <c r="R358" s="186"/>
      <c r="S358" s="186"/>
      <c r="T358" s="18" t="s">
        <v>2502</v>
      </c>
      <c r="U358" s="130"/>
      <c r="V358" s="130"/>
      <c r="W358" s="86"/>
      <c r="X358" s="185"/>
      <c r="Y358" s="86" t="s">
        <v>2503</v>
      </c>
      <c r="Z358" s="96" t="s">
        <v>668</v>
      </c>
      <c r="AA358" s="96">
        <v>120</v>
      </c>
      <c r="AB358" s="138">
        <v>44048</v>
      </c>
      <c r="AC358" s="138">
        <v>44048</v>
      </c>
      <c r="AD358" s="96" t="s">
        <v>1577</v>
      </c>
      <c r="AE358" s="96" t="s">
        <v>642</v>
      </c>
      <c r="AF358" s="96" t="s">
        <v>642</v>
      </c>
      <c r="AG358" s="96" t="s">
        <v>1577</v>
      </c>
      <c r="AH358" s="130">
        <v>44231</v>
      </c>
      <c r="AI358" s="130"/>
      <c r="AJ358" s="96"/>
      <c r="AK358" s="96"/>
      <c r="AL358" s="130"/>
      <c r="AM358" s="96">
        <v>605</v>
      </c>
      <c r="AN358" s="157" t="s">
        <v>2504</v>
      </c>
      <c r="AO358" s="138">
        <v>44041</v>
      </c>
      <c r="AP358" s="96">
        <v>638</v>
      </c>
      <c r="AQ358" s="155">
        <v>12517468</v>
      </c>
      <c r="AR358" s="138">
        <v>44048</v>
      </c>
      <c r="AS358" s="20" t="s">
        <v>870</v>
      </c>
      <c r="AT358" s="96" t="s">
        <v>84</v>
      </c>
      <c r="AU358" s="86" t="s">
        <v>1309</v>
      </c>
      <c r="AV358" s="267">
        <v>12517468</v>
      </c>
      <c r="AW358" s="155"/>
      <c r="AX358" s="112">
        <v>3129367</v>
      </c>
      <c r="AY358" s="185"/>
      <c r="AZ358" s="185"/>
      <c r="BA358" s="155">
        <f>3129367</f>
        <v>3129367</v>
      </c>
      <c r="BB358" s="185"/>
      <c r="BC358" s="185"/>
      <c r="BD358" s="312">
        <f t="shared" si="5"/>
        <v>6258734</v>
      </c>
      <c r="BE358" s="117">
        <f>+Tabla2[[#This Row],[VALOR RECURSOS FDL]]+Tabla2[[#This Row],[ADICION]]+Tabla2[[#This Row],[ADICION Nº 2  O -SALDO SIN EJECUTAR]]</f>
        <v>18776202</v>
      </c>
      <c r="BF358" s="185">
        <v>3129367</v>
      </c>
      <c r="BG358" s="185" t="s">
        <v>2326</v>
      </c>
      <c r="BH358" s="220">
        <v>44099</v>
      </c>
      <c r="BI358" s="213" t="s">
        <v>2505</v>
      </c>
      <c r="BJ358" s="185" t="s">
        <v>1607</v>
      </c>
      <c r="BK358" s="220">
        <v>44306</v>
      </c>
      <c r="BL358" s="215" t="s">
        <v>1224</v>
      </c>
      <c r="BM358" s="187"/>
      <c r="BN358" s="217" t="s">
        <v>2280</v>
      </c>
    </row>
    <row r="359" spans="1:66" s="189" customFormat="1" hidden="1">
      <c r="A359" s="47">
        <v>2020</v>
      </c>
      <c r="B359" s="96">
        <v>132</v>
      </c>
      <c r="C359" s="19" t="s">
        <v>606</v>
      </c>
      <c r="D359" s="101" t="s">
        <v>607</v>
      </c>
      <c r="E359" s="281" t="s">
        <v>76</v>
      </c>
      <c r="F359" s="19" t="s">
        <v>2506</v>
      </c>
      <c r="G359" s="86" t="s">
        <v>2507</v>
      </c>
      <c r="H359" s="85">
        <v>1032356337</v>
      </c>
      <c r="I359" s="116">
        <v>4</v>
      </c>
      <c r="J359" s="185" t="s">
        <v>1617</v>
      </c>
      <c r="K359" s="19" t="s">
        <v>2508</v>
      </c>
      <c r="L359" s="20">
        <v>3195559689</v>
      </c>
      <c r="M359" s="18" t="s">
        <v>2509</v>
      </c>
      <c r="N359" s="109" t="s">
        <v>2507</v>
      </c>
      <c r="O359" s="186"/>
      <c r="P359" s="187"/>
      <c r="Q359" s="186"/>
      <c r="R359" s="186"/>
      <c r="S359" s="186"/>
      <c r="T359" s="18" t="s">
        <v>2510</v>
      </c>
      <c r="U359" s="130"/>
      <c r="V359" s="130"/>
      <c r="W359" s="130"/>
      <c r="X359" s="185"/>
      <c r="Y359" s="130" t="s">
        <v>2511</v>
      </c>
      <c r="Z359" s="96" t="s">
        <v>668</v>
      </c>
      <c r="AA359" s="96">
        <v>120</v>
      </c>
      <c r="AB359" s="138">
        <v>44056</v>
      </c>
      <c r="AC359" s="138">
        <v>44056</v>
      </c>
      <c r="AD359" s="96" t="s">
        <v>1577</v>
      </c>
      <c r="AE359" s="96" t="s">
        <v>2512</v>
      </c>
      <c r="AF359" s="96" t="s">
        <v>1577</v>
      </c>
      <c r="AG359" s="96" t="s">
        <v>1577</v>
      </c>
      <c r="AH359" s="130">
        <v>44225</v>
      </c>
      <c r="AI359" s="144"/>
      <c r="AJ359" s="96"/>
      <c r="AK359" s="96"/>
      <c r="AL359" s="144"/>
      <c r="AM359" s="96">
        <v>606</v>
      </c>
      <c r="AN359" s="155">
        <v>26334088</v>
      </c>
      <c r="AO359" s="138">
        <v>44056</v>
      </c>
      <c r="AP359" s="96">
        <v>641</v>
      </c>
      <c r="AQ359" s="155">
        <v>26334088</v>
      </c>
      <c r="AR359" s="138">
        <v>44056</v>
      </c>
      <c r="AS359" s="20" t="s">
        <v>1172</v>
      </c>
      <c r="AT359" s="96" t="s">
        <v>84</v>
      </c>
      <c r="AU359" s="86" t="s">
        <v>1309</v>
      </c>
      <c r="AV359" s="268">
        <v>26334088</v>
      </c>
      <c r="AW359" s="112"/>
      <c r="AX359" s="162">
        <v>10533635.199999999</v>
      </c>
      <c r="AY359" s="185"/>
      <c r="AZ359" s="185">
        <v>821</v>
      </c>
      <c r="BA359" s="112"/>
      <c r="BB359" s="185"/>
      <c r="BC359" s="185"/>
      <c r="BD359" s="312">
        <f t="shared" si="5"/>
        <v>10533635.199999999</v>
      </c>
      <c r="BE359" s="117">
        <f>+Tabla2[[#This Row],[VALOR RECURSOS FDL]]+Tabla2[[#This Row],[ADICION]]+Tabla2[[#This Row],[ADICION Nº 2  O -SALDO SIN EJECUTAR]]</f>
        <v>36867723.200000003</v>
      </c>
      <c r="BF359" s="185">
        <v>6583522</v>
      </c>
      <c r="BG359" s="185" t="s">
        <v>1706</v>
      </c>
      <c r="BH359" s="220">
        <v>44099</v>
      </c>
      <c r="BI359" s="213" t="s">
        <v>2513</v>
      </c>
      <c r="BJ359" s="185" t="s">
        <v>1607</v>
      </c>
      <c r="BK359" s="220">
        <v>44228</v>
      </c>
      <c r="BL359" s="215" t="s">
        <v>1107</v>
      </c>
      <c r="BM359" s="187"/>
      <c r="BN359" s="217" t="s">
        <v>2514</v>
      </c>
    </row>
    <row r="360" spans="1:66" s="189" customFormat="1" ht="15.75" hidden="1">
      <c r="A360" s="47">
        <v>2020</v>
      </c>
      <c r="B360" s="96">
        <v>133</v>
      </c>
      <c r="C360" s="19" t="s">
        <v>606</v>
      </c>
      <c r="D360" s="101" t="s">
        <v>607</v>
      </c>
      <c r="E360" s="284" t="s">
        <v>76</v>
      </c>
      <c r="F360" s="19" t="s">
        <v>2515</v>
      </c>
      <c r="G360" s="86" t="s">
        <v>2516</v>
      </c>
      <c r="H360" s="85">
        <v>80826902</v>
      </c>
      <c r="I360" s="116">
        <v>4</v>
      </c>
      <c r="J360" s="185" t="s">
        <v>1617</v>
      </c>
      <c r="K360" s="19" t="s">
        <v>2517</v>
      </c>
      <c r="L360" s="20" t="s">
        <v>2518</v>
      </c>
      <c r="M360" s="18" t="s">
        <v>2519</v>
      </c>
      <c r="N360" s="109" t="s">
        <v>2520</v>
      </c>
      <c r="O360" s="186"/>
      <c r="P360" s="187"/>
      <c r="Q360" s="186"/>
      <c r="R360" s="186"/>
      <c r="S360" s="186"/>
      <c r="T360" s="18" t="s">
        <v>2521</v>
      </c>
      <c r="U360" s="130"/>
      <c r="V360" s="130"/>
      <c r="W360" s="130"/>
      <c r="X360" s="185"/>
      <c r="Y360" s="130" t="s">
        <v>2522</v>
      </c>
      <c r="Z360" s="96" t="s">
        <v>668</v>
      </c>
      <c r="AA360" s="96">
        <v>120</v>
      </c>
      <c r="AB360" s="150">
        <v>44053</v>
      </c>
      <c r="AC360" s="138">
        <v>44057</v>
      </c>
      <c r="AD360" s="96" t="s">
        <v>1577</v>
      </c>
      <c r="AE360" s="86" t="s">
        <v>1577</v>
      </c>
      <c r="AF360" s="96" t="s">
        <v>1577</v>
      </c>
      <c r="AG360" s="96" t="s">
        <v>1577</v>
      </c>
      <c r="AH360" s="130">
        <v>44178</v>
      </c>
      <c r="AI360" s="130"/>
      <c r="AJ360" s="96"/>
      <c r="AK360" s="96"/>
      <c r="AL360" s="130"/>
      <c r="AM360" s="96">
        <v>570</v>
      </c>
      <c r="AN360" s="161">
        <v>19978796</v>
      </c>
      <c r="AO360" s="138">
        <v>44013</v>
      </c>
      <c r="AP360" s="96">
        <v>642</v>
      </c>
      <c r="AQ360" s="155">
        <v>19978796</v>
      </c>
      <c r="AR360" s="138">
        <v>44057</v>
      </c>
      <c r="AS360" s="20" t="s">
        <v>2523</v>
      </c>
      <c r="AT360" s="96" t="s">
        <v>84</v>
      </c>
      <c r="AU360" s="86" t="s">
        <v>2524</v>
      </c>
      <c r="AV360" s="267">
        <v>19978796</v>
      </c>
      <c r="AW360" s="112"/>
      <c r="AX360" s="112"/>
      <c r="AY360" s="185"/>
      <c r="AZ360" s="185"/>
      <c r="BA360" s="112"/>
      <c r="BB360" s="185"/>
      <c r="BC360" s="185"/>
      <c r="BD360" s="312">
        <f t="shared" si="5"/>
        <v>0</v>
      </c>
      <c r="BE360" s="117">
        <f>+Tabla2[[#This Row],[VALOR RECURSOS FDL]]+Tabla2[[#This Row],[ADICION]]+Tabla2[[#This Row],[ADICION Nº 2  O -SALDO SIN EJECUTAR]]</f>
        <v>19978796</v>
      </c>
      <c r="BF360" s="185">
        <v>4994699</v>
      </c>
      <c r="BG360" s="185" t="s">
        <v>1621</v>
      </c>
      <c r="BH360" s="220">
        <v>44075</v>
      </c>
      <c r="BI360" s="213" t="s">
        <v>2525</v>
      </c>
      <c r="BJ360" s="185" t="s">
        <v>1792</v>
      </c>
      <c r="BK360" s="220">
        <v>44247</v>
      </c>
      <c r="BL360" s="215" t="s">
        <v>2526</v>
      </c>
      <c r="BM360" s="187"/>
      <c r="BN360" s="217" t="s">
        <v>2236</v>
      </c>
    </row>
    <row r="361" spans="1:66" s="189" customFormat="1" ht="15.75" hidden="1">
      <c r="A361" s="47">
        <v>2020</v>
      </c>
      <c r="B361" s="96">
        <v>134</v>
      </c>
      <c r="C361" s="19" t="s">
        <v>606</v>
      </c>
      <c r="D361" s="101" t="s">
        <v>607</v>
      </c>
      <c r="E361" s="281" t="s">
        <v>76</v>
      </c>
      <c r="F361" s="19" t="s">
        <v>2527</v>
      </c>
      <c r="G361" s="86" t="s">
        <v>2528</v>
      </c>
      <c r="H361" s="85">
        <v>1049611013</v>
      </c>
      <c r="I361" s="116"/>
      <c r="J361" s="185" t="s">
        <v>1617</v>
      </c>
      <c r="K361" s="126" t="s">
        <v>2529</v>
      </c>
      <c r="L361" s="20">
        <v>3138406859</v>
      </c>
      <c r="M361" s="18" t="s">
        <v>2530</v>
      </c>
      <c r="N361" s="109" t="s">
        <v>2528</v>
      </c>
      <c r="O361" s="186"/>
      <c r="P361" s="187"/>
      <c r="Q361" s="186"/>
      <c r="R361" s="186"/>
      <c r="S361" s="186"/>
      <c r="T361" s="18" t="s">
        <v>2531</v>
      </c>
      <c r="U361" s="130"/>
      <c r="V361" s="130"/>
      <c r="W361" s="130"/>
      <c r="X361" s="185"/>
      <c r="Y361" s="130" t="s">
        <v>2532</v>
      </c>
      <c r="Z361" s="96" t="s">
        <v>668</v>
      </c>
      <c r="AA361" s="96">
        <v>120</v>
      </c>
      <c r="AB361" s="151">
        <v>44053</v>
      </c>
      <c r="AC361" s="138">
        <v>44063</v>
      </c>
      <c r="AD361" s="96" t="s">
        <v>1577</v>
      </c>
      <c r="AE361" s="86" t="s">
        <v>1577</v>
      </c>
      <c r="AF361" s="96" t="s">
        <v>1577</v>
      </c>
      <c r="AG361" s="96" t="s">
        <v>1577</v>
      </c>
      <c r="AH361" s="130">
        <v>44184</v>
      </c>
      <c r="AI361" s="144"/>
      <c r="AJ361" s="96"/>
      <c r="AK361" s="96"/>
      <c r="AL361" s="144"/>
      <c r="AM361" s="96">
        <v>596</v>
      </c>
      <c r="AN361" s="112">
        <v>16134016</v>
      </c>
      <c r="AO361" s="138">
        <v>44025</v>
      </c>
      <c r="AP361" s="96">
        <v>645</v>
      </c>
      <c r="AQ361" s="155">
        <v>16134016</v>
      </c>
      <c r="AR361" s="138">
        <v>44063</v>
      </c>
      <c r="AS361" s="20" t="s">
        <v>2523</v>
      </c>
      <c r="AT361" s="96" t="s">
        <v>84</v>
      </c>
      <c r="AU361" s="86" t="s">
        <v>2524</v>
      </c>
      <c r="AV361" s="267">
        <v>16134016</v>
      </c>
      <c r="AW361" s="112"/>
      <c r="AX361" s="112"/>
      <c r="AY361" s="185"/>
      <c r="AZ361" s="185"/>
      <c r="BA361" s="112"/>
      <c r="BB361" s="185"/>
      <c r="BC361" s="185"/>
      <c r="BD361" s="312">
        <f t="shared" si="5"/>
        <v>0</v>
      </c>
      <c r="BE361" s="117">
        <f>+Tabla2[[#This Row],[VALOR RECURSOS FDL]]+Tabla2[[#This Row],[ADICION]]+Tabla2[[#This Row],[ADICION Nº 2  O -SALDO SIN EJECUTAR]]</f>
        <v>16134016</v>
      </c>
      <c r="BF361" s="185">
        <v>4033504</v>
      </c>
      <c r="BG361" s="185" t="s">
        <v>1798</v>
      </c>
      <c r="BH361" s="220">
        <v>44120</v>
      </c>
      <c r="BI361" s="213" t="s">
        <v>2533</v>
      </c>
      <c r="BJ361" s="185" t="s">
        <v>1607</v>
      </c>
      <c r="BK361" s="220">
        <v>44196</v>
      </c>
      <c r="BL361" s="215" t="s">
        <v>2534</v>
      </c>
      <c r="BM361" s="187"/>
      <c r="BN361" s="217" t="s">
        <v>2535</v>
      </c>
    </row>
    <row r="362" spans="1:66" s="189" customFormat="1" ht="15.75" hidden="1">
      <c r="A362" s="47">
        <v>2020</v>
      </c>
      <c r="B362" s="96">
        <v>135</v>
      </c>
      <c r="C362" s="19" t="s">
        <v>606</v>
      </c>
      <c r="D362" s="101" t="s">
        <v>607</v>
      </c>
      <c r="E362" s="284" t="s">
        <v>76</v>
      </c>
      <c r="F362" s="19" t="s">
        <v>2536</v>
      </c>
      <c r="G362" s="86" t="s">
        <v>2537</v>
      </c>
      <c r="H362" s="85">
        <v>80236435</v>
      </c>
      <c r="I362" s="116"/>
      <c r="J362" s="185" t="s">
        <v>1617</v>
      </c>
      <c r="K362" s="126" t="s">
        <v>2538</v>
      </c>
      <c r="L362" s="20">
        <v>3158761190</v>
      </c>
      <c r="M362" s="18" t="s">
        <v>2539</v>
      </c>
      <c r="N362" s="109" t="s">
        <v>2537</v>
      </c>
      <c r="O362" s="186"/>
      <c r="P362" s="187"/>
      <c r="Q362" s="186"/>
      <c r="R362" s="186"/>
      <c r="S362" s="186"/>
      <c r="T362" s="18" t="s">
        <v>2540</v>
      </c>
      <c r="U362" s="130"/>
      <c r="V362" s="130"/>
      <c r="W362" s="130"/>
      <c r="X362" s="185"/>
      <c r="Y362" s="130" t="s">
        <v>2541</v>
      </c>
      <c r="Z362" s="96" t="s">
        <v>668</v>
      </c>
      <c r="AA362" s="96">
        <v>120</v>
      </c>
      <c r="AB362" s="150">
        <v>44057</v>
      </c>
      <c r="AC362" s="138">
        <v>44057</v>
      </c>
      <c r="AD362" s="96" t="s">
        <v>1577</v>
      </c>
      <c r="AE362" s="96" t="s">
        <v>2542</v>
      </c>
      <c r="AF362" s="96" t="s">
        <v>642</v>
      </c>
      <c r="AG362" s="96" t="s">
        <v>1577</v>
      </c>
      <c r="AH362" s="138">
        <v>44226</v>
      </c>
      <c r="AI362" s="130"/>
      <c r="AJ362" s="96"/>
      <c r="AK362" s="96"/>
      <c r="AL362" s="130"/>
      <c r="AM362" s="96">
        <v>612</v>
      </c>
      <c r="AN362" s="162" t="s">
        <v>2543</v>
      </c>
      <c r="AO362" s="138">
        <v>44054</v>
      </c>
      <c r="AP362" s="96">
        <v>643</v>
      </c>
      <c r="AQ362" s="155">
        <v>16362244</v>
      </c>
      <c r="AR362" s="138">
        <v>44057</v>
      </c>
      <c r="AS362" s="20" t="s">
        <v>2523</v>
      </c>
      <c r="AT362" s="96" t="s">
        <v>84</v>
      </c>
      <c r="AU362" s="86" t="s">
        <v>2524</v>
      </c>
      <c r="AV362" s="267">
        <v>16362244</v>
      </c>
      <c r="AW362" s="112"/>
      <c r="AX362" s="112">
        <v>2317984.5666666701</v>
      </c>
      <c r="AY362" s="185"/>
      <c r="AZ362" s="185"/>
      <c r="BA362" s="112">
        <f>4090561</f>
        <v>4090561</v>
      </c>
      <c r="BB362" s="185"/>
      <c r="BC362" s="185"/>
      <c r="BD362" s="312">
        <f t="shared" si="5"/>
        <v>6408545.5666666701</v>
      </c>
      <c r="BE362" s="117">
        <f>+Tabla2[[#This Row],[VALOR RECURSOS FDL]]+Tabla2[[#This Row],[ADICION]]+Tabla2[[#This Row],[ADICION Nº 2  O -SALDO SIN EJECUTAR]]</f>
        <v>22770789.56666667</v>
      </c>
      <c r="BF362" s="185">
        <v>4090561</v>
      </c>
      <c r="BG362" s="185" t="s">
        <v>1834</v>
      </c>
      <c r="BH362" s="220">
        <v>44099</v>
      </c>
      <c r="BI362" s="213" t="s">
        <v>2544</v>
      </c>
      <c r="BJ362" s="185" t="s">
        <v>1607</v>
      </c>
      <c r="BK362" s="185" t="s">
        <v>1881</v>
      </c>
      <c r="BL362" s="215" t="s">
        <v>2545</v>
      </c>
      <c r="BM362" s="187"/>
      <c r="BN362" s="217" t="s">
        <v>2546</v>
      </c>
    </row>
    <row r="363" spans="1:66" s="189" customFormat="1" ht="15.75" hidden="1">
      <c r="A363" s="47">
        <v>2020</v>
      </c>
      <c r="B363" s="96">
        <v>136</v>
      </c>
      <c r="C363" s="19" t="s">
        <v>606</v>
      </c>
      <c r="D363" s="101" t="s">
        <v>607</v>
      </c>
      <c r="E363" s="281" t="s">
        <v>76</v>
      </c>
      <c r="F363" s="19" t="s">
        <v>2547</v>
      </c>
      <c r="G363" s="86" t="s">
        <v>2548</v>
      </c>
      <c r="H363" s="85">
        <v>1131185112</v>
      </c>
      <c r="I363" s="116"/>
      <c r="J363" s="185" t="s">
        <v>1599</v>
      </c>
      <c r="K363" s="19" t="s">
        <v>2549</v>
      </c>
      <c r="L363" s="20">
        <v>3212753512</v>
      </c>
      <c r="M363" s="18" t="s">
        <v>2550</v>
      </c>
      <c r="N363" s="109" t="s">
        <v>2548</v>
      </c>
      <c r="O363" s="186"/>
      <c r="P363" s="187"/>
      <c r="Q363" s="186"/>
      <c r="R363" s="186"/>
      <c r="S363" s="186"/>
      <c r="T363" s="18" t="s">
        <v>2551</v>
      </c>
      <c r="U363" s="130"/>
      <c r="V363" s="130"/>
      <c r="W363" s="130"/>
      <c r="X363" s="185"/>
      <c r="Y363" s="130" t="s">
        <v>2552</v>
      </c>
      <c r="Z363" s="96" t="s">
        <v>668</v>
      </c>
      <c r="AA363" s="96">
        <v>120</v>
      </c>
      <c r="AB363" s="150">
        <v>44057</v>
      </c>
      <c r="AC363" s="150">
        <v>44057</v>
      </c>
      <c r="AD363" s="96" t="s">
        <v>1577</v>
      </c>
      <c r="AE363" s="86" t="s">
        <v>1577</v>
      </c>
      <c r="AF363" s="96" t="s">
        <v>1577</v>
      </c>
      <c r="AG363" s="96" t="s">
        <v>1577</v>
      </c>
      <c r="AH363" s="138">
        <v>44178</v>
      </c>
      <c r="AI363" s="144"/>
      <c r="AJ363" s="96"/>
      <c r="AK363" s="96"/>
      <c r="AL363" s="144"/>
      <c r="AM363" s="96">
        <v>611</v>
      </c>
      <c r="AN363" s="162" t="s">
        <v>2553</v>
      </c>
      <c r="AO363" s="138">
        <v>44054</v>
      </c>
      <c r="AP363" s="96">
        <v>644</v>
      </c>
      <c r="AQ363" s="155">
        <v>16362248</v>
      </c>
      <c r="AR363" s="138">
        <v>44057</v>
      </c>
      <c r="AS363" s="20" t="s">
        <v>2523</v>
      </c>
      <c r="AT363" s="96" t="s">
        <v>84</v>
      </c>
      <c r="AU363" s="86" t="s">
        <v>2524</v>
      </c>
      <c r="AV363" s="267">
        <v>16362248</v>
      </c>
      <c r="AW363" s="112"/>
      <c r="AX363" s="112"/>
      <c r="AY363" s="185"/>
      <c r="AZ363" s="185"/>
      <c r="BA363" s="112"/>
      <c r="BB363" s="185"/>
      <c r="BC363" s="185"/>
      <c r="BD363" s="312">
        <f t="shared" si="5"/>
        <v>0</v>
      </c>
      <c r="BE363" s="117">
        <f>+Tabla2[[#This Row],[VALOR RECURSOS FDL]]+Tabla2[[#This Row],[ADICION]]+Tabla2[[#This Row],[ADICION Nº 2  O -SALDO SIN EJECUTAR]]</f>
        <v>16362248</v>
      </c>
      <c r="BF363" s="185">
        <v>4090562.0000000005</v>
      </c>
      <c r="BG363" s="185" t="s">
        <v>1852</v>
      </c>
      <c r="BH363" s="220">
        <v>44160</v>
      </c>
      <c r="BI363" s="213" t="s">
        <v>2554</v>
      </c>
      <c r="BJ363" s="185" t="s">
        <v>1607</v>
      </c>
      <c r="BK363" s="185" t="s">
        <v>2555</v>
      </c>
      <c r="BL363" s="215"/>
      <c r="BM363" s="187"/>
      <c r="BN363" s="217"/>
    </row>
    <row r="364" spans="1:66" s="189" customFormat="1" ht="15.75" hidden="1">
      <c r="A364" s="47">
        <v>2020</v>
      </c>
      <c r="B364" s="96">
        <v>137</v>
      </c>
      <c r="C364" s="19" t="s">
        <v>606</v>
      </c>
      <c r="D364" s="101" t="s">
        <v>607</v>
      </c>
      <c r="E364" s="284" t="s">
        <v>76</v>
      </c>
      <c r="F364" s="19" t="s">
        <v>2556</v>
      </c>
      <c r="G364" s="86" t="s">
        <v>2557</v>
      </c>
      <c r="H364" s="85">
        <v>1098688455</v>
      </c>
      <c r="I364" s="116"/>
      <c r="J364" s="185" t="s">
        <v>1617</v>
      </c>
      <c r="K364" s="19" t="s">
        <v>2558</v>
      </c>
      <c r="L364" s="20" t="s">
        <v>2559</v>
      </c>
      <c r="M364" s="18" t="s">
        <v>2560</v>
      </c>
      <c r="N364" s="86" t="s">
        <v>2561</v>
      </c>
      <c r="O364" s="186"/>
      <c r="P364" s="187"/>
      <c r="Q364" s="186"/>
      <c r="R364" s="186"/>
      <c r="S364" s="186"/>
      <c r="T364" s="18" t="s">
        <v>2562</v>
      </c>
      <c r="U364" s="130"/>
      <c r="V364" s="130"/>
      <c r="W364" s="130"/>
      <c r="X364" s="185"/>
      <c r="Y364" s="130" t="s">
        <v>2563</v>
      </c>
      <c r="Z364" s="96" t="s">
        <v>668</v>
      </c>
      <c r="AA364" s="96">
        <v>120</v>
      </c>
      <c r="AB364" s="150">
        <v>44061</v>
      </c>
      <c r="AC364" s="138">
        <v>44063</v>
      </c>
      <c r="AD364" s="96" t="s">
        <v>1577</v>
      </c>
      <c r="AE364" s="86" t="s">
        <v>1577</v>
      </c>
      <c r="AF364" s="96" t="s">
        <v>1577</v>
      </c>
      <c r="AG364" s="96" t="s">
        <v>1577</v>
      </c>
      <c r="AH364" s="138">
        <v>44184</v>
      </c>
      <c r="AI364" s="130">
        <v>44159</v>
      </c>
      <c r="AJ364" s="96"/>
      <c r="AK364" s="96"/>
      <c r="AL364" s="130"/>
      <c r="AM364" s="96">
        <v>623</v>
      </c>
      <c r="AN364" s="162">
        <v>18398720</v>
      </c>
      <c r="AO364" s="138">
        <v>44061</v>
      </c>
      <c r="AP364" s="96">
        <v>646</v>
      </c>
      <c r="AQ364" s="155">
        <v>18398720</v>
      </c>
      <c r="AR364" s="138">
        <v>44063</v>
      </c>
      <c r="AS364" s="20" t="s">
        <v>2523</v>
      </c>
      <c r="AT364" s="96" t="s">
        <v>84</v>
      </c>
      <c r="AU364" s="86" t="s">
        <v>2524</v>
      </c>
      <c r="AV364" s="267">
        <v>18398720</v>
      </c>
      <c r="AW364" s="112"/>
      <c r="AX364" s="112"/>
      <c r="AY364" s="185"/>
      <c r="AZ364" s="185"/>
      <c r="BA364" s="112"/>
      <c r="BB364" s="185"/>
      <c r="BC364" s="185"/>
      <c r="BD364" s="312">
        <f t="shared" si="5"/>
        <v>0</v>
      </c>
      <c r="BE364" s="117">
        <f>+Tabla2[[#This Row],[VALOR RECURSOS FDL]]+Tabla2[[#This Row],[ADICION]]+Tabla2[[#This Row],[ADICION Nº 2  O -SALDO SIN EJECUTAR]]</f>
        <v>18398720</v>
      </c>
      <c r="BF364" s="185">
        <v>4599680</v>
      </c>
      <c r="BG364" s="185" t="s">
        <v>1798</v>
      </c>
      <c r="BH364" s="220">
        <v>44160</v>
      </c>
      <c r="BI364" s="213" t="s">
        <v>2564</v>
      </c>
      <c r="BJ364" s="185" t="s">
        <v>1792</v>
      </c>
      <c r="BK364" s="220">
        <v>44196</v>
      </c>
      <c r="BL364" s="215" t="s">
        <v>2565</v>
      </c>
      <c r="BM364" s="187"/>
      <c r="BN364" s="217" t="s">
        <v>2566</v>
      </c>
    </row>
    <row r="365" spans="1:66" s="189" customFormat="1" ht="15.75" hidden="1">
      <c r="A365" s="47">
        <v>2020</v>
      </c>
      <c r="B365" s="96">
        <v>138</v>
      </c>
      <c r="C365" s="19" t="s">
        <v>606</v>
      </c>
      <c r="D365" s="101" t="s">
        <v>607</v>
      </c>
      <c r="E365" s="281" t="s">
        <v>76</v>
      </c>
      <c r="F365" s="19" t="s">
        <v>2567</v>
      </c>
      <c r="G365" s="86" t="s">
        <v>2037</v>
      </c>
      <c r="H365" s="85">
        <v>80037360</v>
      </c>
      <c r="I365" s="116">
        <v>8</v>
      </c>
      <c r="J365" s="185" t="s">
        <v>1617</v>
      </c>
      <c r="K365" s="19" t="s">
        <v>2568</v>
      </c>
      <c r="L365" s="20">
        <v>3142140390</v>
      </c>
      <c r="M365" s="18" t="s">
        <v>2569</v>
      </c>
      <c r="N365" s="86" t="s">
        <v>2037</v>
      </c>
      <c r="O365" s="186"/>
      <c r="P365" s="187"/>
      <c r="Q365" s="186"/>
      <c r="R365" s="186"/>
      <c r="S365" s="186"/>
      <c r="T365" s="18" t="s">
        <v>2570</v>
      </c>
      <c r="U365" s="130"/>
      <c r="V365" s="130"/>
      <c r="W365" s="130"/>
      <c r="X365" s="185"/>
      <c r="Y365" s="130" t="s">
        <v>2571</v>
      </c>
      <c r="Z365" s="246" t="s">
        <v>715</v>
      </c>
      <c r="AA365" s="96">
        <v>90</v>
      </c>
      <c r="AB365" s="151">
        <v>44063</v>
      </c>
      <c r="AC365" s="138">
        <v>44063</v>
      </c>
      <c r="AD365" s="96" t="s">
        <v>1577</v>
      </c>
      <c r="AE365" s="86" t="s">
        <v>1577</v>
      </c>
      <c r="AF365" s="96" t="s">
        <v>1577</v>
      </c>
      <c r="AG365" s="96" t="s">
        <v>1577</v>
      </c>
      <c r="AH365" s="138">
        <v>44154</v>
      </c>
      <c r="AI365" s="144"/>
      <c r="AJ365" s="96"/>
      <c r="AK365" s="96"/>
      <c r="AL365" s="144"/>
      <c r="AM365" s="96">
        <v>613</v>
      </c>
      <c r="AN365" s="162" t="s">
        <v>2572</v>
      </c>
      <c r="AO365" s="138">
        <v>44054</v>
      </c>
      <c r="AP365" s="96">
        <v>648</v>
      </c>
      <c r="AQ365" s="155">
        <v>12614028</v>
      </c>
      <c r="AR365" s="138">
        <v>44063</v>
      </c>
      <c r="AS365" s="20" t="s">
        <v>2523</v>
      </c>
      <c r="AT365" s="96" t="s">
        <v>84</v>
      </c>
      <c r="AU365" s="86" t="s">
        <v>2524</v>
      </c>
      <c r="AV365" s="267">
        <v>12614028</v>
      </c>
      <c r="AW365" s="112"/>
      <c r="AX365" s="112"/>
      <c r="AY365" s="185"/>
      <c r="AZ365" s="185"/>
      <c r="BA365" s="112"/>
      <c r="BB365" s="185"/>
      <c r="BC365" s="185"/>
      <c r="BD365" s="312">
        <f t="shared" si="5"/>
        <v>0</v>
      </c>
      <c r="BE365" s="117">
        <f>+Tabla2[[#This Row],[VALOR RECURSOS FDL]]+Tabla2[[#This Row],[ADICION]]+Tabla2[[#This Row],[ADICION Nº 2  O -SALDO SIN EJECUTAR]]</f>
        <v>12614028</v>
      </c>
      <c r="BF365" s="185">
        <v>4204676</v>
      </c>
      <c r="BG365" s="185" t="s">
        <v>1852</v>
      </c>
      <c r="BH365" s="220">
        <v>44160</v>
      </c>
      <c r="BI365" s="213" t="s">
        <v>2573</v>
      </c>
      <c r="BJ365" s="185" t="s">
        <v>1607</v>
      </c>
      <c r="BK365" s="185" t="s">
        <v>1881</v>
      </c>
      <c r="BL365" s="215" t="s">
        <v>2574</v>
      </c>
      <c r="BM365" s="187"/>
      <c r="BN365" s="217" t="s">
        <v>2575</v>
      </c>
    </row>
    <row r="366" spans="1:66" s="189" customFormat="1" ht="15.75" hidden="1">
      <c r="A366" s="47">
        <v>2020</v>
      </c>
      <c r="B366" s="96">
        <v>139</v>
      </c>
      <c r="C366" s="19" t="s">
        <v>606</v>
      </c>
      <c r="D366" s="101" t="s">
        <v>607</v>
      </c>
      <c r="E366" s="284" t="s">
        <v>92</v>
      </c>
      <c r="F366" s="19" t="s">
        <v>388</v>
      </c>
      <c r="G366" s="86" t="s">
        <v>1895</v>
      </c>
      <c r="H366" s="85">
        <v>79984961</v>
      </c>
      <c r="I366" s="116">
        <v>2</v>
      </c>
      <c r="J366" s="185" t="s">
        <v>1617</v>
      </c>
      <c r="K366" s="19" t="s">
        <v>1896</v>
      </c>
      <c r="L366" s="20">
        <v>3134497442</v>
      </c>
      <c r="M366" s="18" t="s">
        <v>1897</v>
      </c>
      <c r="N366" s="86" t="s">
        <v>1898</v>
      </c>
      <c r="O366" s="186"/>
      <c r="P366" s="187"/>
      <c r="Q366" s="186"/>
      <c r="R366" s="186"/>
      <c r="S366" s="186"/>
      <c r="T366" s="18" t="s">
        <v>2576</v>
      </c>
      <c r="U366" s="130"/>
      <c r="V366" s="130"/>
      <c r="W366" s="130"/>
      <c r="X366" s="185"/>
      <c r="Y366" s="130" t="s">
        <v>2577</v>
      </c>
      <c r="Z366" s="96" t="s">
        <v>668</v>
      </c>
      <c r="AA366" s="96">
        <v>120</v>
      </c>
      <c r="AB366" s="151">
        <v>44063</v>
      </c>
      <c r="AC366" s="138">
        <v>44063</v>
      </c>
      <c r="AD366" s="96" t="s">
        <v>1577</v>
      </c>
      <c r="AE366" s="86" t="s">
        <v>1577</v>
      </c>
      <c r="AF366" s="96" t="s">
        <v>1577</v>
      </c>
      <c r="AG366" s="96" t="s">
        <v>1577</v>
      </c>
      <c r="AH366" s="138">
        <v>44184</v>
      </c>
      <c r="AI366" s="130"/>
      <c r="AJ366" s="96"/>
      <c r="AK366" s="96"/>
      <c r="AL366" s="130"/>
      <c r="AM366" s="96">
        <v>593</v>
      </c>
      <c r="AN366" s="162" t="s">
        <v>2578</v>
      </c>
      <c r="AO366" s="138">
        <v>44022</v>
      </c>
      <c r="AP366" s="96">
        <v>649</v>
      </c>
      <c r="AQ366" s="155">
        <v>6729820</v>
      </c>
      <c r="AR366" s="138">
        <v>44064</v>
      </c>
      <c r="AS366" s="20" t="s">
        <v>2523</v>
      </c>
      <c r="AT366" s="96" t="s">
        <v>84</v>
      </c>
      <c r="AU366" s="86" t="s">
        <v>2524</v>
      </c>
      <c r="AV366" s="267">
        <v>6729820</v>
      </c>
      <c r="AW366" s="112"/>
      <c r="AX366" s="112"/>
      <c r="AY366" s="185"/>
      <c r="AZ366" s="185"/>
      <c r="BA366" s="112"/>
      <c r="BB366" s="185"/>
      <c r="BC366" s="185"/>
      <c r="BD366" s="312">
        <f t="shared" si="5"/>
        <v>0</v>
      </c>
      <c r="BE366" s="117">
        <f>+Tabla2[[#This Row],[VALOR RECURSOS FDL]]+Tabla2[[#This Row],[ADICION]]+Tabla2[[#This Row],[ADICION Nº 2  O -SALDO SIN EJECUTAR]]</f>
        <v>6729820</v>
      </c>
      <c r="BF366" s="185">
        <v>1682455</v>
      </c>
      <c r="BG366" s="185" t="s">
        <v>1852</v>
      </c>
      <c r="BH366" s="220">
        <v>44154</v>
      </c>
      <c r="BI366" s="213" t="s">
        <v>2579</v>
      </c>
      <c r="BJ366" s="185" t="s">
        <v>1607</v>
      </c>
      <c r="BK366" s="185" t="s">
        <v>1881</v>
      </c>
      <c r="BL366" s="215" t="s">
        <v>942</v>
      </c>
      <c r="BM366" s="187"/>
      <c r="BN366" s="217" t="s">
        <v>2580</v>
      </c>
    </row>
    <row r="367" spans="1:66" s="189" customFormat="1" ht="15.75" hidden="1">
      <c r="A367" s="47">
        <v>2020</v>
      </c>
      <c r="B367" s="96">
        <v>140</v>
      </c>
      <c r="C367" s="19" t="s">
        <v>606</v>
      </c>
      <c r="D367" s="101" t="s">
        <v>607</v>
      </c>
      <c r="E367" s="281" t="s">
        <v>76</v>
      </c>
      <c r="F367" s="19" t="s">
        <v>2581</v>
      </c>
      <c r="G367" s="86" t="s">
        <v>2582</v>
      </c>
      <c r="H367" s="85">
        <v>80258118</v>
      </c>
      <c r="I367" s="116"/>
      <c r="J367" s="185" t="s">
        <v>1617</v>
      </c>
      <c r="K367" s="19" t="s">
        <v>2583</v>
      </c>
      <c r="L367" s="20">
        <v>3012322581</v>
      </c>
      <c r="M367" s="18" t="s">
        <v>2584</v>
      </c>
      <c r="N367" s="86" t="s">
        <v>2585</v>
      </c>
      <c r="O367" s="186"/>
      <c r="P367" s="187"/>
      <c r="Q367" s="186"/>
      <c r="R367" s="186"/>
      <c r="S367" s="186"/>
      <c r="T367" s="18" t="s">
        <v>2586</v>
      </c>
      <c r="U367" s="130"/>
      <c r="V367" s="130"/>
      <c r="W367" s="130"/>
      <c r="X367" s="185"/>
      <c r="Y367" s="130" t="s">
        <v>2587</v>
      </c>
      <c r="Z367" s="96" t="s">
        <v>668</v>
      </c>
      <c r="AA367" s="96">
        <v>120</v>
      </c>
      <c r="AB367" s="150">
        <v>44064</v>
      </c>
      <c r="AC367" s="138">
        <v>44064</v>
      </c>
      <c r="AD367" s="96" t="s">
        <v>1577</v>
      </c>
      <c r="AE367" s="86" t="s">
        <v>1577</v>
      </c>
      <c r="AF367" s="96" t="s">
        <v>1577</v>
      </c>
      <c r="AG367" s="96" t="s">
        <v>1577</v>
      </c>
      <c r="AH367" s="138">
        <v>44185</v>
      </c>
      <c r="AI367" s="144"/>
      <c r="AJ367" s="96"/>
      <c r="AK367" s="96"/>
      <c r="AL367" s="144"/>
      <c r="AM367" s="96">
        <v>625</v>
      </c>
      <c r="AN367" s="162">
        <v>16362248</v>
      </c>
      <c r="AO367" s="138">
        <v>44061</v>
      </c>
      <c r="AP367" s="96">
        <v>652</v>
      </c>
      <c r="AQ367" s="155">
        <v>16362248</v>
      </c>
      <c r="AR367" s="138">
        <v>44064</v>
      </c>
      <c r="AS367" s="20" t="s">
        <v>2523</v>
      </c>
      <c r="AT367" s="96" t="s">
        <v>84</v>
      </c>
      <c r="AU367" s="86" t="s">
        <v>2524</v>
      </c>
      <c r="AV367" s="267">
        <v>16362248</v>
      </c>
      <c r="AW367" s="112"/>
      <c r="AX367" s="112"/>
      <c r="AY367" s="185"/>
      <c r="AZ367" s="185"/>
      <c r="BA367" s="112"/>
      <c r="BB367" s="185"/>
      <c r="BC367" s="185"/>
      <c r="BD367" s="312">
        <f t="shared" si="5"/>
        <v>0</v>
      </c>
      <c r="BE367" s="117">
        <f>+Tabla2[[#This Row],[VALOR RECURSOS FDL]]+Tabla2[[#This Row],[ADICION]]+Tabla2[[#This Row],[ADICION Nº 2  O -SALDO SIN EJECUTAR]]</f>
        <v>16362248</v>
      </c>
      <c r="BF367" s="185">
        <v>4090562.0000000005</v>
      </c>
      <c r="BG367" s="185" t="s">
        <v>1834</v>
      </c>
      <c r="BH367" s="220">
        <v>44099</v>
      </c>
      <c r="BI367" s="213" t="s">
        <v>2588</v>
      </c>
      <c r="BJ367" s="185" t="s">
        <v>1607</v>
      </c>
      <c r="BK367" s="185" t="s">
        <v>1881</v>
      </c>
      <c r="BL367" s="215" t="s">
        <v>2589</v>
      </c>
      <c r="BM367" s="187"/>
      <c r="BN367" s="217" t="s">
        <v>2315</v>
      </c>
    </row>
    <row r="368" spans="1:66" s="189" customFormat="1" ht="15.75" hidden="1">
      <c r="A368" s="47">
        <v>2020</v>
      </c>
      <c r="B368" s="96">
        <v>141</v>
      </c>
      <c r="C368" s="19" t="s">
        <v>606</v>
      </c>
      <c r="D368" s="101" t="s">
        <v>607</v>
      </c>
      <c r="E368" s="284" t="s">
        <v>76</v>
      </c>
      <c r="F368" s="19" t="s">
        <v>2590</v>
      </c>
      <c r="G368" s="86" t="s">
        <v>2591</v>
      </c>
      <c r="H368" s="85">
        <v>1026557848</v>
      </c>
      <c r="I368" s="116"/>
      <c r="J368" s="185" t="s">
        <v>1599</v>
      </c>
      <c r="K368" s="125" t="s">
        <v>2592</v>
      </c>
      <c r="L368" s="20">
        <v>3175541363</v>
      </c>
      <c r="M368" s="18" t="s">
        <v>981</v>
      </c>
      <c r="N368" s="86" t="s">
        <v>2593</v>
      </c>
      <c r="O368" s="186"/>
      <c r="P368" s="187"/>
      <c r="Q368" s="186"/>
      <c r="R368" s="186"/>
      <c r="S368" s="186"/>
      <c r="T368" s="18" t="s">
        <v>2594</v>
      </c>
      <c r="U368" s="130"/>
      <c r="V368" s="130"/>
      <c r="W368" s="130"/>
      <c r="X368" s="185"/>
      <c r="Y368" s="130" t="s">
        <v>2595</v>
      </c>
      <c r="Z368" s="96" t="s">
        <v>668</v>
      </c>
      <c r="AA368" s="96">
        <v>120</v>
      </c>
      <c r="AB368" s="150">
        <v>44064</v>
      </c>
      <c r="AC368" s="138">
        <v>44064</v>
      </c>
      <c r="AD368" s="96" t="s">
        <v>1577</v>
      </c>
      <c r="AE368" s="96" t="s">
        <v>2596</v>
      </c>
      <c r="AF368" s="96" t="s">
        <v>1577</v>
      </c>
      <c r="AG368" s="96" t="s">
        <v>1577</v>
      </c>
      <c r="AH368" s="138">
        <v>44225</v>
      </c>
      <c r="AI368" s="130">
        <v>44071</v>
      </c>
      <c r="AJ368" s="96"/>
      <c r="AK368" s="96"/>
      <c r="AL368" s="130"/>
      <c r="AM368" s="96">
        <v>624</v>
      </c>
      <c r="AN368" s="162">
        <v>18398720</v>
      </c>
      <c r="AO368" s="138">
        <v>44061</v>
      </c>
      <c r="AP368" s="96">
        <v>651</v>
      </c>
      <c r="AQ368" s="155">
        <v>18398751</v>
      </c>
      <c r="AR368" s="138">
        <v>44064</v>
      </c>
      <c r="AS368" s="20" t="s">
        <v>2523</v>
      </c>
      <c r="AT368" s="96" t="s">
        <v>84</v>
      </c>
      <c r="AU368" s="86" t="s">
        <v>2524</v>
      </c>
      <c r="AV368" s="267">
        <v>18398751</v>
      </c>
      <c r="AW368" s="112"/>
      <c r="AX368" s="112">
        <v>6132906.6666666698</v>
      </c>
      <c r="AY368" s="185">
        <v>789</v>
      </c>
      <c r="AZ368" s="185"/>
      <c r="BA368" s="112"/>
      <c r="BB368" s="185"/>
      <c r="BC368" s="185"/>
      <c r="BD368" s="312">
        <f t="shared" si="5"/>
        <v>6132906.6666666698</v>
      </c>
      <c r="BE368" s="117">
        <f>+Tabla2[[#This Row],[VALOR RECURSOS FDL]]+Tabla2[[#This Row],[ADICION]]+Tabla2[[#This Row],[ADICION Nº 2  O -SALDO SIN EJECUTAR]]</f>
        <v>24531657.666666672</v>
      </c>
      <c r="BF368" s="185">
        <v>4599687.75</v>
      </c>
      <c r="BG368" s="185" t="s">
        <v>1852</v>
      </c>
      <c r="BH368" s="220">
        <v>44160</v>
      </c>
      <c r="BI368" s="213" t="s">
        <v>2597</v>
      </c>
      <c r="BJ368" s="185" t="s">
        <v>1607</v>
      </c>
      <c r="BK368" s="185" t="s">
        <v>1881</v>
      </c>
      <c r="BL368" s="215" t="s">
        <v>984</v>
      </c>
      <c r="BM368" s="187"/>
      <c r="BN368" s="217" t="s">
        <v>1970</v>
      </c>
    </row>
    <row r="369" spans="1:66" s="189" customFormat="1" ht="15.75" hidden="1">
      <c r="A369" s="47">
        <v>2020</v>
      </c>
      <c r="B369" s="96">
        <v>142</v>
      </c>
      <c r="C369" s="19" t="s">
        <v>606</v>
      </c>
      <c r="D369" s="101" t="s">
        <v>607</v>
      </c>
      <c r="E369" s="281" t="s">
        <v>76</v>
      </c>
      <c r="F369" s="19" t="s">
        <v>2598</v>
      </c>
      <c r="G369" s="86" t="s">
        <v>304</v>
      </c>
      <c r="H369" s="85">
        <v>1033731738</v>
      </c>
      <c r="I369" s="116"/>
      <c r="J369" s="185" t="s">
        <v>1599</v>
      </c>
      <c r="K369" s="125" t="s">
        <v>2599</v>
      </c>
      <c r="L369" s="20">
        <v>6883145</v>
      </c>
      <c r="M369" s="18" t="s">
        <v>306</v>
      </c>
      <c r="N369" s="86" t="s">
        <v>304</v>
      </c>
      <c r="O369" s="186"/>
      <c r="P369" s="187"/>
      <c r="Q369" s="186"/>
      <c r="R369" s="186"/>
      <c r="S369" s="186"/>
      <c r="T369" s="18" t="s">
        <v>2600</v>
      </c>
      <c r="U369" s="130"/>
      <c r="V369" s="130"/>
      <c r="W369" s="130"/>
      <c r="X369" s="185"/>
      <c r="Y369" s="130" t="s">
        <v>2601</v>
      </c>
      <c r="Z369" s="96" t="s">
        <v>668</v>
      </c>
      <c r="AA369" s="96">
        <v>120</v>
      </c>
      <c r="AB369" s="150">
        <v>44064</v>
      </c>
      <c r="AC369" s="138">
        <v>44064</v>
      </c>
      <c r="AD369" s="96" t="s">
        <v>1577</v>
      </c>
      <c r="AE369" s="96" t="s">
        <v>540</v>
      </c>
      <c r="AF369" s="96" t="s">
        <v>1577</v>
      </c>
      <c r="AG369" s="96" t="s">
        <v>1577</v>
      </c>
      <c r="AH369" s="138">
        <v>44247</v>
      </c>
      <c r="AI369" s="144"/>
      <c r="AJ369" s="96"/>
      <c r="AK369" s="96"/>
      <c r="AL369" s="144"/>
      <c r="AM369" s="96">
        <v>642</v>
      </c>
      <c r="AN369" s="162" t="s">
        <v>2602</v>
      </c>
      <c r="AO369" s="138" t="s">
        <v>2603</v>
      </c>
      <c r="AP369" s="96">
        <v>653</v>
      </c>
      <c r="AQ369" s="155">
        <v>18398720</v>
      </c>
      <c r="AR369" s="138">
        <v>44067</v>
      </c>
      <c r="AS369" s="20" t="s">
        <v>2523</v>
      </c>
      <c r="AT369" s="96" t="s">
        <v>84</v>
      </c>
      <c r="AU369" s="86" t="s">
        <v>2524</v>
      </c>
      <c r="AV369" s="267">
        <v>18398720</v>
      </c>
      <c r="AW369" s="112"/>
      <c r="AX369" s="174">
        <v>9199374</v>
      </c>
      <c r="AY369" s="185"/>
      <c r="AZ369" s="185"/>
      <c r="BA369" s="112"/>
      <c r="BB369" s="185"/>
      <c r="BC369" s="185"/>
      <c r="BD369" s="312">
        <f t="shared" si="5"/>
        <v>9199374</v>
      </c>
      <c r="BE369" s="117">
        <f>+Tabla2[[#This Row],[VALOR RECURSOS FDL]]+Tabla2[[#This Row],[ADICION]]+Tabla2[[#This Row],[ADICION Nº 2  O -SALDO SIN EJECUTAR]]</f>
        <v>27598094</v>
      </c>
      <c r="BF369" s="185">
        <v>4599680</v>
      </c>
      <c r="BG369" s="185" t="s">
        <v>1834</v>
      </c>
      <c r="BH369" s="220">
        <v>44099</v>
      </c>
      <c r="BI369" s="213" t="s">
        <v>2604</v>
      </c>
      <c r="BJ369" s="185" t="s">
        <v>1607</v>
      </c>
      <c r="BK369" s="220">
        <v>44263</v>
      </c>
      <c r="BL369" s="215" t="s">
        <v>1173</v>
      </c>
      <c r="BM369" s="187"/>
      <c r="BN369" s="217" t="s">
        <v>2605</v>
      </c>
    </row>
    <row r="370" spans="1:66" s="189" customFormat="1" ht="15.75" hidden="1">
      <c r="A370" s="47">
        <v>2020</v>
      </c>
      <c r="B370" s="96">
        <v>143</v>
      </c>
      <c r="C370" s="19" t="s">
        <v>606</v>
      </c>
      <c r="D370" s="101" t="s">
        <v>607</v>
      </c>
      <c r="E370" s="284" t="s">
        <v>92</v>
      </c>
      <c r="F370" s="19" t="s">
        <v>2606</v>
      </c>
      <c r="G370" s="86" t="s">
        <v>2607</v>
      </c>
      <c r="H370" s="85">
        <v>52219688</v>
      </c>
      <c r="I370" s="116"/>
      <c r="J370" s="185" t="s">
        <v>1599</v>
      </c>
      <c r="K370" s="19" t="s">
        <v>2608</v>
      </c>
      <c r="L370" s="20">
        <v>3164159970</v>
      </c>
      <c r="M370" s="18" t="s">
        <v>2609</v>
      </c>
      <c r="N370" s="109" t="s">
        <v>2607</v>
      </c>
      <c r="O370" s="186"/>
      <c r="P370" s="187"/>
      <c r="Q370" s="186"/>
      <c r="R370" s="186"/>
      <c r="S370" s="186"/>
      <c r="T370" s="18" t="s">
        <v>2610</v>
      </c>
      <c r="U370" s="130"/>
      <c r="V370" s="130"/>
      <c r="W370" s="130"/>
      <c r="X370" s="185"/>
      <c r="Y370" s="130" t="s">
        <v>2611</v>
      </c>
      <c r="Z370" s="96" t="s">
        <v>668</v>
      </c>
      <c r="AA370" s="96">
        <v>120</v>
      </c>
      <c r="AB370" s="150">
        <v>44067</v>
      </c>
      <c r="AC370" s="138">
        <v>44067</v>
      </c>
      <c r="AD370" s="96" t="s">
        <v>1577</v>
      </c>
      <c r="AE370" s="96" t="s">
        <v>2612</v>
      </c>
      <c r="AF370" s="96" t="s">
        <v>1577</v>
      </c>
      <c r="AG370" s="96" t="s">
        <v>1577</v>
      </c>
      <c r="AH370" s="138">
        <v>44225</v>
      </c>
      <c r="AI370" s="130"/>
      <c r="AJ370" s="96"/>
      <c r="AK370" s="96"/>
      <c r="AL370" s="130"/>
      <c r="AM370" s="96">
        <v>633</v>
      </c>
      <c r="AN370" s="155">
        <v>6000000</v>
      </c>
      <c r="AO370" s="138">
        <v>44067</v>
      </c>
      <c r="AP370" s="96">
        <v>655</v>
      </c>
      <c r="AQ370" s="155">
        <v>6000000</v>
      </c>
      <c r="AR370" s="138">
        <v>44064</v>
      </c>
      <c r="AS370" s="20" t="s">
        <v>2613</v>
      </c>
      <c r="AT370" s="96" t="s">
        <v>84</v>
      </c>
      <c r="AU370" s="86" t="s">
        <v>490</v>
      </c>
      <c r="AV370" s="267">
        <v>6000000</v>
      </c>
      <c r="AW370" s="112"/>
      <c r="AX370" s="112">
        <v>1850000</v>
      </c>
      <c r="AY370" s="185"/>
      <c r="AZ370" s="185">
        <v>856</v>
      </c>
      <c r="BA370" s="112"/>
      <c r="BB370" s="185"/>
      <c r="BC370" s="185"/>
      <c r="BD370" s="312">
        <f t="shared" si="5"/>
        <v>1850000</v>
      </c>
      <c r="BE370" s="117">
        <f>+Tabla2[[#This Row],[VALOR RECURSOS FDL]]+Tabla2[[#This Row],[ADICION]]+Tabla2[[#This Row],[ADICION Nº 2  O -SALDO SIN EJECUTAR]]</f>
        <v>7850000</v>
      </c>
      <c r="BF370" s="185">
        <v>1500000</v>
      </c>
      <c r="BG370" s="185" t="s">
        <v>2614</v>
      </c>
      <c r="BH370" s="220">
        <v>44117</v>
      </c>
      <c r="BI370" s="213" t="s">
        <v>2615</v>
      </c>
      <c r="BJ370" s="185" t="s">
        <v>1607</v>
      </c>
      <c r="BK370" s="220">
        <v>44228</v>
      </c>
      <c r="BL370" s="215" t="s">
        <v>953</v>
      </c>
      <c r="BM370" s="187"/>
      <c r="BN370" s="217"/>
    </row>
    <row r="371" spans="1:66" s="189" customFormat="1" ht="15.75" hidden="1">
      <c r="A371" s="47">
        <v>2020</v>
      </c>
      <c r="B371" s="96">
        <v>144</v>
      </c>
      <c r="C371" s="19" t="s">
        <v>606</v>
      </c>
      <c r="D371" s="101" t="s">
        <v>607</v>
      </c>
      <c r="E371" s="281" t="s">
        <v>92</v>
      </c>
      <c r="F371" s="19" t="s">
        <v>2616</v>
      </c>
      <c r="G371" s="86" t="s">
        <v>1993</v>
      </c>
      <c r="H371" s="85">
        <v>79907754</v>
      </c>
      <c r="I371" s="116">
        <v>6</v>
      </c>
      <c r="J371" s="185" t="s">
        <v>1617</v>
      </c>
      <c r="K371" s="19" t="s">
        <v>2617</v>
      </c>
      <c r="L371" s="20">
        <v>3203277778</v>
      </c>
      <c r="M371" s="18" t="s">
        <v>1995</v>
      </c>
      <c r="N371" s="109" t="s">
        <v>1993</v>
      </c>
      <c r="O371" s="186"/>
      <c r="P371" s="187"/>
      <c r="Q371" s="186"/>
      <c r="R371" s="186"/>
      <c r="S371" s="186"/>
      <c r="T371" s="18" t="s">
        <v>2618</v>
      </c>
      <c r="U371" s="130"/>
      <c r="V371" s="130"/>
      <c r="W371" s="130"/>
      <c r="X371" s="185"/>
      <c r="Y371" s="130" t="s">
        <v>2619</v>
      </c>
      <c r="Z371" s="96" t="s">
        <v>668</v>
      </c>
      <c r="AA371" s="96">
        <v>120</v>
      </c>
      <c r="AB371" s="150">
        <v>44064</v>
      </c>
      <c r="AC371" s="138">
        <v>44064</v>
      </c>
      <c r="AD371" s="96" t="s">
        <v>1577</v>
      </c>
      <c r="AE371" s="86" t="s">
        <v>1577</v>
      </c>
      <c r="AF371" s="96" t="s">
        <v>1577</v>
      </c>
      <c r="AG371" s="96" t="s">
        <v>1577</v>
      </c>
      <c r="AH371" s="149">
        <v>44185</v>
      </c>
      <c r="AI371" s="144"/>
      <c r="AJ371" s="96"/>
      <c r="AK371" s="96"/>
      <c r="AL371" s="144"/>
      <c r="AM371" s="96">
        <v>627</v>
      </c>
      <c r="AN371" s="162">
        <v>6729800</v>
      </c>
      <c r="AO371" s="138">
        <v>44067</v>
      </c>
      <c r="AP371" s="96">
        <v>654</v>
      </c>
      <c r="AQ371" s="155">
        <v>6729800</v>
      </c>
      <c r="AR371" s="138">
        <v>44067</v>
      </c>
      <c r="AS371" s="20" t="s">
        <v>2523</v>
      </c>
      <c r="AT371" s="96" t="s">
        <v>84</v>
      </c>
      <c r="AU371" s="86" t="s">
        <v>2524</v>
      </c>
      <c r="AV371" s="267">
        <v>6729800</v>
      </c>
      <c r="AW371" s="112"/>
      <c r="AX371" s="112"/>
      <c r="AY371" s="185"/>
      <c r="AZ371" s="185"/>
      <c r="BA371" s="112"/>
      <c r="BB371" s="185"/>
      <c r="BC371" s="185"/>
      <c r="BD371" s="312">
        <f t="shared" si="5"/>
        <v>0</v>
      </c>
      <c r="BE371" s="117">
        <f>+Tabla2[[#This Row],[VALOR RECURSOS FDL]]+Tabla2[[#This Row],[ADICION]]+Tabla2[[#This Row],[ADICION Nº 2  O -SALDO SIN EJECUTAR]]</f>
        <v>6729800</v>
      </c>
      <c r="BF371" s="185">
        <v>1682450</v>
      </c>
      <c r="BG371" s="185" t="s">
        <v>1706</v>
      </c>
      <c r="BH371" s="220">
        <v>44099</v>
      </c>
      <c r="BI371" s="213" t="s">
        <v>2620</v>
      </c>
      <c r="BJ371" s="185" t="s">
        <v>1607</v>
      </c>
      <c r="BK371" s="185" t="s">
        <v>2621</v>
      </c>
      <c r="BL371" s="215" t="s">
        <v>2000</v>
      </c>
      <c r="BM371" s="187"/>
      <c r="BN371" s="217" t="s">
        <v>2622</v>
      </c>
    </row>
    <row r="372" spans="1:66" s="189" customFormat="1" ht="15.75" hidden="1">
      <c r="A372" s="47">
        <v>2020</v>
      </c>
      <c r="B372" s="96">
        <v>145</v>
      </c>
      <c r="C372" s="19" t="s">
        <v>606</v>
      </c>
      <c r="D372" s="101" t="s">
        <v>607</v>
      </c>
      <c r="E372" s="284" t="s">
        <v>92</v>
      </c>
      <c r="F372" s="19" t="s">
        <v>2623</v>
      </c>
      <c r="G372" s="86" t="s">
        <v>2624</v>
      </c>
      <c r="H372" s="85">
        <v>39781586</v>
      </c>
      <c r="I372" s="116">
        <v>6</v>
      </c>
      <c r="J372" s="185" t="s">
        <v>1599</v>
      </c>
      <c r="K372" s="19" t="s">
        <v>2625</v>
      </c>
      <c r="L372" s="20" t="s">
        <v>2626</v>
      </c>
      <c r="M372" s="18" t="s">
        <v>2627</v>
      </c>
      <c r="N372" s="109" t="s">
        <v>2624</v>
      </c>
      <c r="O372" s="186"/>
      <c r="P372" s="187"/>
      <c r="Q372" s="186"/>
      <c r="R372" s="186"/>
      <c r="S372" s="186"/>
      <c r="T372" s="18" t="s">
        <v>2628</v>
      </c>
      <c r="U372" s="130"/>
      <c r="V372" s="130"/>
      <c r="W372" s="130"/>
      <c r="X372" s="185"/>
      <c r="Y372" s="130" t="s">
        <v>2629</v>
      </c>
      <c r="Z372" s="96" t="s">
        <v>668</v>
      </c>
      <c r="AA372" s="96">
        <v>120</v>
      </c>
      <c r="AB372" s="150">
        <v>44067</v>
      </c>
      <c r="AC372" s="138">
        <v>44067</v>
      </c>
      <c r="AD372" s="96" t="s">
        <v>1577</v>
      </c>
      <c r="AE372" s="96" t="s">
        <v>2612</v>
      </c>
      <c r="AF372" s="96" t="s">
        <v>1577</v>
      </c>
      <c r="AG372" s="96" t="s">
        <v>1577</v>
      </c>
      <c r="AH372" s="150">
        <v>44225</v>
      </c>
      <c r="AI372" s="130"/>
      <c r="AJ372" s="96"/>
      <c r="AK372" s="96"/>
      <c r="AL372" s="130"/>
      <c r="AM372" s="96">
        <v>640</v>
      </c>
      <c r="AN372" s="162">
        <v>6000000</v>
      </c>
      <c r="AO372" s="138">
        <v>44067</v>
      </c>
      <c r="AP372" s="96">
        <v>661</v>
      </c>
      <c r="AQ372" s="155">
        <v>6000000</v>
      </c>
      <c r="AR372" s="138">
        <v>44067</v>
      </c>
      <c r="AS372" s="20" t="s">
        <v>2613</v>
      </c>
      <c r="AT372" s="96" t="s">
        <v>84</v>
      </c>
      <c r="AU372" s="86" t="s">
        <v>490</v>
      </c>
      <c r="AV372" s="267">
        <v>6000000</v>
      </c>
      <c r="AW372" s="112"/>
      <c r="AX372" s="112">
        <v>1850000</v>
      </c>
      <c r="AY372" s="185"/>
      <c r="AZ372" s="185">
        <v>862</v>
      </c>
      <c r="BA372" s="112"/>
      <c r="BB372" s="185"/>
      <c r="BC372" s="185"/>
      <c r="BD372" s="312">
        <f t="shared" si="5"/>
        <v>1850000</v>
      </c>
      <c r="BE372" s="117">
        <f>+Tabla2[[#This Row],[VALOR RECURSOS FDL]]+Tabla2[[#This Row],[ADICION]]+Tabla2[[#This Row],[ADICION Nº 2  O -SALDO SIN EJECUTAR]]</f>
        <v>7850000</v>
      </c>
      <c r="BF372" s="185">
        <v>1500000</v>
      </c>
      <c r="BG372" s="185" t="s">
        <v>2614</v>
      </c>
      <c r="BH372" s="220">
        <v>44117</v>
      </c>
      <c r="BI372" s="213" t="s">
        <v>2615</v>
      </c>
      <c r="BJ372" s="185" t="s">
        <v>1607</v>
      </c>
      <c r="BK372" s="220">
        <v>44228</v>
      </c>
      <c r="BL372" s="215" t="s">
        <v>953</v>
      </c>
      <c r="BM372" s="187"/>
      <c r="BN372" s="217"/>
    </row>
    <row r="373" spans="1:66" s="189" customFormat="1" ht="15.75" hidden="1">
      <c r="A373" s="47">
        <v>2020</v>
      </c>
      <c r="B373" s="96">
        <v>146</v>
      </c>
      <c r="C373" s="19" t="s">
        <v>606</v>
      </c>
      <c r="D373" s="101" t="s">
        <v>607</v>
      </c>
      <c r="E373" s="281" t="s">
        <v>92</v>
      </c>
      <c r="F373" s="110" t="s">
        <v>2606</v>
      </c>
      <c r="G373" s="86" t="s">
        <v>1802</v>
      </c>
      <c r="H373" s="85">
        <v>1000575536</v>
      </c>
      <c r="I373" s="116">
        <v>4</v>
      </c>
      <c r="J373" s="185" t="s">
        <v>1617</v>
      </c>
      <c r="K373" s="19" t="s">
        <v>2630</v>
      </c>
      <c r="L373" s="20">
        <v>3142502185</v>
      </c>
      <c r="M373" s="18" t="s">
        <v>1804</v>
      </c>
      <c r="N373" s="109" t="s">
        <v>1802</v>
      </c>
      <c r="O373" s="186"/>
      <c r="P373" s="187"/>
      <c r="Q373" s="186"/>
      <c r="R373" s="186"/>
      <c r="S373" s="186"/>
      <c r="T373" s="18" t="s">
        <v>2631</v>
      </c>
      <c r="U373" s="130"/>
      <c r="V373" s="130"/>
      <c r="W373" s="130"/>
      <c r="X373" s="185"/>
      <c r="Y373" s="130" t="s">
        <v>2632</v>
      </c>
      <c r="Z373" s="96" t="s">
        <v>668</v>
      </c>
      <c r="AA373" s="96">
        <v>120</v>
      </c>
      <c r="AB373" s="138">
        <v>44067</v>
      </c>
      <c r="AC373" s="138">
        <v>44067</v>
      </c>
      <c r="AD373" s="96" t="s">
        <v>1577</v>
      </c>
      <c r="AE373" s="86" t="s">
        <v>1577</v>
      </c>
      <c r="AF373" s="96" t="s">
        <v>1577</v>
      </c>
      <c r="AG373" s="96" t="s">
        <v>1577</v>
      </c>
      <c r="AH373" s="150">
        <v>44188</v>
      </c>
      <c r="AI373" s="144"/>
      <c r="AJ373" s="96"/>
      <c r="AK373" s="96"/>
      <c r="AL373" s="144"/>
      <c r="AM373" s="96">
        <v>638</v>
      </c>
      <c r="AN373" s="162">
        <v>6000000</v>
      </c>
      <c r="AO373" s="138">
        <v>44067</v>
      </c>
      <c r="AP373" s="96">
        <v>660</v>
      </c>
      <c r="AQ373" s="155">
        <v>6000000</v>
      </c>
      <c r="AR373" s="138">
        <v>44067</v>
      </c>
      <c r="AS373" s="20" t="s">
        <v>2613</v>
      </c>
      <c r="AT373" s="96" t="s">
        <v>84</v>
      </c>
      <c r="AU373" s="86" t="s">
        <v>490</v>
      </c>
      <c r="AV373" s="267">
        <v>6000000</v>
      </c>
      <c r="AW373" s="112"/>
      <c r="AX373" s="112"/>
      <c r="AY373" s="185"/>
      <c r="AZ373" s="185"/>
      <c r="BA373" s="112"/>
      <c r="BB373" s="185"/>
      <c r="BC373" s="185"/>
      <c r="BD373" s="312">
        <f t="shared" si="5"/>
        <v>0</v>
      </c>
      <c r="BE373" s="117">
        <f>+Tabla2[[#This Row],[VALOR RECURSOS FDL]]+Tabla2[[#This Row],[ADICION]]+Tabla2[[#This Row],[ADICION Nº 2  O -SALDO SIN EJECUTAR]]</f>
        <v>6000000</v>
      </c>
      <c r="BF373" s="185">
        <v>1500000</v>
      </c>
      <c r="BG373" s="185" t="s">
        <v>2614</v>
      </c>
      <c r="BH373" s="261">
        <v>44117</v>
      </c>
      <c r="BI373" s="213" t="s">
        <v>2615</v>
      </c>
      <c r="BJ373" s="185" t="s">
        <v>1607</v>
      </c>
      <c r="BK373" s="185" t="s">
        <v>1881</v>
      </c>
      <c r="BL373" s="215" t="s">
        <v>942</v>
      </c>
      <c r="BM373" s="187"/>
      <c r="BN373" s="217" t="s">
        <v>2633</v>
      </c>
    </row>
    <row r="374" spans="1:66" s="189" customFormat="1" ht="15.75" hidden="1">
      <c r="A374" s="47">
        <v>2020</v>
      </c>
      <c r="B374" s="96">
        <v>147</v>
      </c>
      <c r="C374" s="19" t="s">
        <v>606</v>
      </c>
      <c r="D374" s="101" t="s">
        <v>607</v>
      </c>
      <c r="E374" s="284" t="s">
        <v>76</v>
      </c>
      <c r="F374" s="110" t="s">
        <v>259</v>
      </c>
      <c r="G374" s="86" t="s">
        <v>2079</v>
      </c>
      <c r="H374" s="85">
        <v>80239278</v>
      </c>
      <c r="I374" s="116">
        <v>9</v>
      </c>
      <c r="J374" s="185" t="s">
        <v>2634</v>
      </c>
      <c r="K374" s="19" t="s">
        <v>2080</v>
      </c>
      <c r="L374" s="20">
        <v>3118648938</v>
      </c>
      <c r="M374" s="18" t="s">
        <v>2081</v>
      </c>
      <c r="N374" s="86" t="s">
        <v>2079</v>
      </c>
      <c r="O374" s="186"/>
      <c r="P374" s="187"/>
      <c r="Q374" s="186"/>
      <c r="R374" s="186"/>
      <c r="S374" s="186"/>
      <c r="T374" s="18" t="s">
        <v>2635</v>
      </c>
      <c r="U374" s="130"/>
      <c r="V374" s="130"/>
      <c r="W374" s="130"/>
      <c r="X374" s="185"/>
      <c r="Y374" s="130" t="s">
        <v>2636</v>
      </c>
      <c r="Z374" s="96" t="s">
        <v>668</v>
      </c>
      <c r="AA374" s="96">
        <v>120</v>
      </c>
      <c r="AB374" s="150">
        <v>44067</v>
      </c>
      <c r="AC374" s="138">
        <v>44067</v>
      </c>
      <c r="AD374" s="96" t="s">
        <v>2637</v>
      </c>
      <c r="AE374" s="96" t="s">
        <v>2612</v>
      </c>
      <c r="AF374" s="96" t="s">
        <v>1577</v>
      </c>
      <c r="AG374" s="96" t="s">
        <v>1577</v>
      </c>
      <c r="AH374" s="150">
        <v>44225</v>
      </c>
      <c r="AI374" s="130"/>
      <c r="AJ374" s="96"/>
      <c r="AK374" s="96"/>
      <c r="AL374" s="130"/>
      <c r="AM374" s="96">
        <v>647</v>
      </c>
      <c r="AN374" s="155">
        <v>22000000</v>
      </c>
      <c r="AO374" s="138">
        <v>44067</v>
      </c>
      <c r="AP374" s="96">
        <v>656</v>
      </c>
      <c r="AQ374" s="155">
        <v>22000000</v>
      </c>
      <c r="AR374" s="138">
        <v>44067</v>
      </c>
      <c r="AS374" s="20" t="s">
        <v>2523</v>
      </c>
      <c r="AT374" s="96" t="s">
        <v>84</v>
      </c>
      <c r="AU374" s="86" t="s">
        <v>490</v>
      </c>
      <c r="AV374" s="267">
        <v>22000000</v>
      </c>
      <c r="AW374" s="112"/>
      <c r="AX374" s="200">
        <v>6783333.333333334</v>
      </c>
      <c r="AY374" s="185">
        <v>785</v>
      </c>
      <c r="AZ374" s="185"/>
      <c r="BA374" s="112"/>
      <c r="BB374" s="185"/>
      <c r="BC374" s="185"/>
      <c r="BD374" s="312">
        <f t="shared" si="5"/>
        <v>6783333.333333334</v>
      </c>
      <c r="BE374" s="117">
        <f>+Tabla2[[#This Row],[VALOR RECURSOS FDL]]+Tabla2[[#This Row],[ADICION]]+Tabla2[[#This Row],[ADICION Nº 2  O -SALDO SIN EJECUTAR]]</f>
        <v>28783333.333333336</v>
      </c>
      <c r="BF374" s="185">
        <v>5500000</v>
      </c>
      <c r="BG374" s="185" t="s">
        <v>2085</v>
      </c>
      <c r="BH374" s="220">
        <v>44134</v>
      </c>
      <c r="BI374" s="213" t="s">
        <v>2638</v>
      </c>
      <c r="BJ374" s="185" t="s">
        <v>1607</v>
      </c>
      <c r="BK374" s="185" t="s">
        <v>1881</v>
      </c>
      <c r="BL374" s="215" t="s">
        <v>2087</v>
      </c>
      <c r="BM374" s="187"/>
      <c r="BN374" s="217" t="s">
        <v>2110</v>
      </c>
    </row>
    <row r="375" spans="1:66" s="189" customFormat="1" ht="15.75" hidden="1">
      <c r="A375" s="47">
        <v>2020</v>
      </c>
      <c r="B375" s="96">
        <v>148</v>
      </c>
      <c r="C375" s="19" t="s">
        <v>606</v>
      </c>
      <c r="D375" s="101" t="s">
        <v>607</v>
      </c>
      <c r="E375" s="281" t="s">
        <v>92</v>
      </c>
      <c r="F375" s="110" t="s">
        <v>2639</v>
      </c>
      <c r="G375" s="86" t="s">
        <v>2640</v>
      </c>
      <c r="H375" s="85">
        <v>1010223608</v>
      </c>
      <c r="I375" s="116">
        <v>2</v>
      </c>
      <c r="J375" s="185" t="s">
        <v>1599</v>
      </c>
      <c r="K375" s="19" t="s">
        <v>2641</v>
      </c>
      <c r="L375" s="20" t="s">
        <v>2642</v>
      </c>
      <c r="M375" s="18" t="s">
        <v>2643</v>
      </c>
      <c r="N375" s="109" t="s">
        <v>2640</v>
      </c>
      <c r="O375" s="186"/>
      <c r="P375" s="187"/>
      <c r="Q375" s="186"/>
      <c r="R375" s="186"/>
      <c r="S375" s="186"/>
      <c r="T375" s="18" t="s">
        <v>2644</v>
      </c>
      <c r="U375" s="130"/>
      <c r="V375" s="130"/>
      <c r="W375" s="130"/>
      <c r="X375" s="185"/>
      <c r="Y375" s="130" t="s">
        <v>2645</v>
      </c>
      <c r="Z375" s="96" t="s">
        <v>668</v>
      </c>
      <c r="AA375" s="96">
        <v>120</v>
      </c>
      <c r="AB375" s="150">
        <v>44067</v>
      </c>
      <c r="AC375" s="138">
        <v>44067</v>
      </c>
      <c r="AD375" s="96" t="s">
        <v>1577</v>
      </c>
      <c r="AE375" s="96" t="s">
        <v>2612</v>
      </c>
      <c r="AF375" s="96" t="s">
        <v>1577</v>
      </c>
      <c r="AG375" s="96" t="s">
        <v>1577</v>
      </c>
      <c r="AH375" s="150">
        <v>44225</v>
      </c>
      <c r="AI375" s="144"/>
      <c r="AJ375" s="96"/>
      <c r="AK375" s="96"/>
      <c r="AL375" s="144"/>
      <c r="AM375" s="96">
        <v>634</v>
      </c>
      <c r="AN375" s="162">
        <v>6000000</v>
      </c>
      <c r="AO375" s="138">
        <v>44067</v>
      </c>
      <c r="AP375" s="96">
        <v>658</v>
      </c>
      <c r="AQ375" s="155">
        <v>6000000</v>
      </c>
      <c r="AR375" s="138">
        <v>44067</v>
      </c>
      <c r="AS375" s="20" t="s">
        <v>2613</v>
      </c>
      <c r="AT375" s="96" t="s">
        <v>84</v>
      </c>
      <c r="AU375" s="86" t="s">
        <v>490</v>
      </c>
      <c r="AV375" s="267">
        <v>6000000</v>
      </c>
      <c r="AW375" s="112"/>
      <c r="AX375" s="112">
        <v>1850000</v>
      </c>
      <c r="AY375" s="185">
        <v>857</v>
      </c>
      <c r="AZ375" s="185"/>
      <c r="BA375" s="112"/>
      <c r="BB375" s="185"/>
      <c r="BC375" s="185"/>
      <c r="BD375" s="312">
        <f t="shared" si="5"/>
        <v>1850000</v>
      </c>
      <c r="BE375" s="117">
        <f>+Tabla2[[#This Row],[VALOR RECURSOS FDL]]+Tabla2[[#This Row],[ADICION]]+Tabla2[[#This Row],[ADICION Nº 2  O -SALDO SIN EJECUTAR]]</f>
        <v>7850000</v>
      </c>
      <c r="BF375" s="185">
        <v>1500000</v>
      </c>
      <c r="BG375" s="185" t="s">
        <v>2646</v>
      </c>
      <c r="BH375" s="220">
        <v>44117</v>
      </c>
      <c r="BI375" s="213" t="s">
        <v>2615</v>
      </c>
      <c r="BJ375" s="185" t="s">
        <v>1607</v>
      </c>
      <c r="BK375" s="220">
        <v>44228</v>
      </c>
      <c r="BL375" s="215" t="s">
        <v>953</v>
      </c>
      <c r="BM375" s="187"/>
      <c r="BN375" s="217"/>
    </row>
    <row r="376" spans="1:66" s="189" customFormat="1" ht="15.75" hidden="1">
      <c r="A376" s="47">
        <v>2020</v>
      </c>
      <c r="B376" s="96">
        <v>149</v>
      </c>
      <c r="C376" s="19" t="s">
        <v>606</v>
      </c>
      <c r="D376" s="101" t="s">
        <v>607</v>
      </c>
      <c r="E376" s="284" t="s">
        <v>92</v>
      </c>
      <c r="F376" s="110" t="s">
        <v>2639</v>
      </c>
      <c r="G376" s="86" t="s">
        <v>1393</v>
      </c>
      <c r="H376" s="85">
        <v>79914457</v>
      </c>
      <c r="I376" s="116">
        <v>2</v>
      </c>
      <c r="J376" s="185" t="s">
        <v>1617</v>
      </c>
      <c r="K376" s="19" t="s">
        <v>2647</v>
      </c>
      <c r="L376" s="121" t="s">
        <v>2648</v>
      </c>
      <c r="M376" s="18" t="s">
        <v>2649</v>
      </c>
      <c r="N376" s="109" t="s">
        <v>1393</v>
      </c>
      <c r="O376" s="186"/>
      <c r="P376" s="187"/>
      <c r="Q376" s="186"/>
      <c r="R376" s="186"/>
      <c r="S376" s="186"/>
      <c r="T376" s="18" t="s">
        <v>2650</v>
      </c>
      <c r="U376" s="130"/>
      <c r="V376" s="130"/>
      <c r="W376" s="130"/>
      <c r="X376" s="185"/>
      <c r="Y376" s="130" t="s">
        <v>2651</v>
      </c>
      <c r="Z376" s="96" t="s">
        <v>668</v>
      </c>
      <c r="AA376" s="96">
        <v>120</v>
      </c>
      <c r="AB376" s="150">
        <v>44067</v>
      </c>
      <c r="AC376" s="138">
        <v>44067</v>
      </c>
      <c r="AD376" s="96" t="s">
        <v>1577</v>
      </c>
      <c r="AE376" s="96" t="s">
        <v>2612</v>
      </c>
      <c r="AF376" s="96" t="s">
        <v>1577</v>
      </c>
      <c r="AG376" s="96" t="s">
        <v>1577</v>
      </c>
      <c r="AH376" s="150">
        <v>44225</v>
      </c>
      <c r="AI376" s="130"/>
      <c r="AJ376" s="96"/>
      <c r="AK376" s="96"/>
      <c r="AL376" s="130"/>
      <c r="AM376" s="96">
        <v>635</v>
      </c>
      <c r="AN376" s="155">
        <v>6000000</v>
      </c>
      <c r="AO376" s="138">
        <v>44067</v>
      </c>
      <c r="AP376" s="96">
        <v>659</v>
      </c>
      <c r="AQ376" s="155">
        <v>6000000</v>
      </c>
      <c r="AR376" s="138">
        <v>44067</v>
      </c>
      <c r="AS376" s="20" t="s">
        <v>2613</v>
      </c>
      <c r="AT376" s="96" t="s">
        <v>84</v>
      </c>
      <c r="AU376" s="86" t="s">
        <v>490</v>
      </c>
      <c r="AV376" s="267">
        <v>6000000</v>
      </c>
      <c r="AW376" s="112"/>
      <c r="AX376" s="112">
        <v>1850000</v>
      </c>
      <c r="AY376" s="185">
        <v>839</v>
      </c>
      <c r="AZ376" s="185"/>
      <c r="BA376" s="112"/>
      <c r="BB376" s="185"/>
      <c r="BC376" s="185"/>
      <c r="BD376" s="312">
        <f t="shared" si="5"/>
        <v>1850000</v>
      </c>
      <c r="BE376" s="117">
        <f>+Tabla2[[#This Row],[VALOR RECURSOS FDL]]+Tabla2[[#This Row],[ADICION]]+Tabla2[[#This Row],[ADICION Nº 2  O -SALDO SIN EJECUTAR]]</f>
        <v>7850000</v>
      </c>
      <c r="BF376" s="185">
        <v>1500000</v>
      </c>
      <c r="BG376" s="185" t="s">
        <v>2646</v>
      </c>
      <c r="BH376" s="220">
        <v>44117</v>
      </c>
      <c r="BI376" s="213" t="s">
        <v>2615</v>
      </c>
      <c r="BJ376" s="185" t="s">
        <v>1607</v>
      </c>
      <c r="BK376" s="220">
        <v>37288</v>
      </c>
      <c r="BL376" s="215" t="s">
        <v>942</v>
      </c>
      <c r="BM376" s="187"/>
      <c r="BN376" s="217"/>
    </row>
    <row r="377" spans="1:66" s="189" customFormat="1" ht="15.75" hidden="1">
      <c r="A377" s="47">
        <v>2020</v>
      </c>
      <c r="B377" s="96">
        <v>150</v>
      </c>
      <c r="C377" s="19" t="s">
        <v>606</v>
      </c>
      <c r="D377" s="101" t="s">
        <v>607</v>
      </c>
      <c r="E377" s="281" t="s">
        <v>92</v>
      </c>
      <c r="F377" s="110" t="s">
        <v>2639</v>
      </c>
      <c r="G377" s="86" t="s">
        <v>2652</v>
      </c>
      <c r="H377" s="85">
        <v>52060667</v>
      </c>
      <c r="I377" s="116">
        <v>8</v>
      </c>
      <c r="J377" s="185" t="s">
        <v>1599</v>
      </c>
      <c r="K377" s="19" t="s">
        <v>2653</v>
      </c>
      <c r="L377" s="20" t="s">
        <v>2654</v>
      </c>
      <c r="M377" s="18" t="s">
        <v>2655</v>
      </c>
      <c r="N377" s="109" t="s">
        <v>2652</v>
      </c>
      <c r="O377" s="186"/>
      <c r="P377" s="187"/>
      <c r="Q377" s="186"/>
      <c r="R377" s="186"/>
      <c r="S377" s="186"/>
      <c r="T377" s="18" t="s">
        <v>2656</v>
      </c>
      <c r="U377" s="130"/>
      <c r="V377" s="130"/>
      <c r="W377" s="130"/>
      <c r="X377" s="185"/>
      <c r="Y377" s="130" t="s">
        <v>2657</v>
      </c>
      <c r="Z377" s="96" t="s">
        <v>668</v>
      </c>
      <c r="AA377" s="96">
        <v>120</v>
      </c>
      <c r="AB377" s="150">
        <v>44067</v>
      </c>
      <c r="AC377" s="138">
        <v>44067</v>
      </c>
      <c r="AD377" s="96" t="s">
        <v>1577</v>
      </c>
      <c r="AE377" s="96" t="s">
        <v>2612</v>
      </c>
      <c r="AF377" s="96" t="s">
        <v>1577</v>
      </c>
      <c r="AG377" s="96" t="s">
        <v>1577</v>
      </c>
      <c r="AH377" s="150">
        <v>44225</v>
      </c>
      <c r="AI377" s="144"/>
      <c r="AJ377" s="96"/>
      <c r="AK377" s="96"/>
      <c r="AL377" s="144"/>
      <c r="AM377" s="96">
        <v>636</v>
      </c>
      <c r="AN377" s="155">
        <v>6000000</v>
      </c>
      <c r="AO377" s="138">
        <v>44067</v>
      </c>
      <c r="AP377" s="96">
        <v>657</v>
      </c>
      <c r="AQ377" s="155">
        <v>6000000</v>
      </c>
      <c r="AR377" s="138">
        <v>44067</v>
      </c>
      <c r="AS377" s="20" t="s">
        <v>2613</v>
      </c>
      <c r="AT377" s="96" t="s">
        <v>84</v>
      </c>
      <c r="AU377" s="86" t="s">
        <v>490</v>
      </c>
      <c r="AV377" s="267">
        <v>6000000</v>
      </c>
      <c r="AW377" s="112"/>
      <c r="AX377" s="112">
        <v>1850000</v>
      </c>
      <c r="AY377" s="185">
        <v>858</v>
      </c>
      <c r="AZ377" s="185"/>
      <c r="BA377" s="112"/>
      <c r="BB377" s="185"/>
      <c r="BC377" s="185"/>
      <c r="BD377" s="312">
        <f t="shared" si="5"/>
        <v>1850000</v>
      </c>
      <c r="BE377" s="117">
        <f>+Tabla2[[#This Row],[VALOR RECURSOS FDL]]+Tabla2[[#This Row],[ADICION]]+Tabla2[[#This Row],[ADICION Nº 2  O -SALDO SIN EJECUTAR]]</f>
        <v>7850000</v>
      </c>
      <c r="BF377" s="185">
        <v>1500000</v>
      </c>
      <c r="BG377" s="185" t="s">
        <v>2646</v>
      </c>
      <c r="BH377" s="220">
        <v>44117</v>
      </c>
      <c r="BI377" s="213" t="s">
        <v>2615</v>
      </c>
      <c r="BJ377" s="185" t="s">
        <v>1607</v>
      </c>
      <c r="BK377" s="220">
        <v>44228</v>
      </c>
      <c r="BL377" s="215" t="s">
        <v>953</v>
      </c>
      <c r="BM377" s="187"/>
      <c r="BN377" s="217"/>
    </row>
    <row r="378" spans="1:66" s="189" customFormat="1" ht="15.75" hidden="1">
      <c r="A378" s="66">
        <v>2020</v>
      </c>
      <c r="B378" s="97">
        <v>151</v>
      </c>
      <c r="C378" s="19" t="s">
        <v>606</v>
      </c>
      <c r="D378" s="101" t="s">
        <v>607</v>
      </c>
      <c r="E378" s="284" t="s">
        <v>92</v>
      </c>
      <c r="F378" s="111" t="s">
        <v>2639</v>
      </c>
      <c r="G378" s="86" t="s">
        <v>2658</v>
      </c>
      <c r="H378" s="85">
        <v>93086512</v>
      </c>
      <c r="I378" s="96">
        <v>7</v>
      </c>
      <c r="J378" s="185" t="s">
        <v>1617</v>
      </c>
      <c r="K378" s="19" t="s">
        <v>2659</v>
      </c>
      <c r="L378" s="20">
        <v>3746555</v>
      </c>
      <c r="M378" s="86" t="s">
        <v>2660</v>
      </c>
      <c r="N378" s="109" t="s">
        <v>2658</v>
      </c>
      <c r="O378" s="186"/>
      <c r="P378" s="187"/>
      <c r="Q378" s="186"/>
      <c r="R378" s="186"/>
      <c r="S378" s="186"/>
      <c r="T378" s="18" t="s">
        <v>2661</v>
      </c>
      <c r="U378" s="130"/>
      <c r="V378" s="130"/>
      <c r="W378" s="130"/>
      <c r="X378" s="185"/>
      <c r="Y378" s="130" t="s">
        <v>2662</v>
      </c>
      <c r="Z378" s="97" t="s">
        <v>668</v>
      </c>
      <c r="AA378" s="97">
        <v>120</v>
      </c>
      <c r="AB378" s="151">
        <v>44067</v>
      </c>
      <c r="AC378" s="149">
        <v>44068</v>
      </c>
      <c r="AD378" s="97" t="s">
        <v>1577</v>
      </c>
      <c r="AE378" s="97" t="s">
        <v>2663</v>
      </c>
      <c r="AF378" s="97" t="s">
        <v>1577</v>
      </c>
      <c r="AG378" s="97" t="s">
        <v>1577</v>
      </c>
      <c r="AH378" s="150">
        <v>44225</v>
      </c>
      <c r="AI378" s="130"/>
      <c r="AJ378" s="96"/>
      <c r="AK378" s="96"/>
      <c r="AL378" s="130"/>
      <c r="AM378" s="96">
        <v>637</v>
      </c>
      <c r="AN378" s="155">
        <v>6000000</v>
      </c>
      <c r="AO378" s="138">
        <v>44067</v>
      </c>
      <c r="AP378" s="96">
        <v>662</v>
      </c>
      <c r="AQ378" s="155">
        <v>6000000</v>
      </c>
      <c r="AR378" s="138">
        <v>44070</v>
      </c>
      <c r="AS378" s="20" t="s">
        <v>2613</v>
      </c>
      <c r="AT378" s="96" t="s">
        <v>84</v>
      </c>
      <c r="AU378" s="86" t="s">
        <v>490</v>
      </c>
      <c r="AV378" s="271">
        <v>6000000</v>
      </c>
      <c r="AW378" s="174"/>
      <c r="AX378" s="112">
        <v>1800000</v>
      </c>
      <c r="AY378" s="185">
        <v>861</v>
      </c>
      <c r="AZ378" s="185"/>
      <c r="BA378" s="174"/>
      <c r="BB378" s="185"/>
      <c r="BC378" s="185"/>
      <c r="BD378" s="312">
        <f t="shared" si="5"/>
        <v>1800000</v>
      </c>
      <c r="BE378" s="117">
        <f>+Tabla2[[#This Row],[VALOR RECURSOS FDL]]+Tabla2[[#This Row],[ADICION]]+Tabla2[[#This Row],[ADICION Nº 2  O -SALDO SIN EJECUTAR]]</f>
        <v>7800000</v>
      </c>
      <c r="BF378" s="185">
        <v>1500000</v>
      </c>
      <c r="BG378" s="185" t="s">
        <v>2614</v>
      </c>
      <c r="BH378" s="220">
        <v>44117</v>
      </c>
      <c r="BI378" s="213" t="s">
        <v>2615</v>
      </c>
      <c r="BJ378" s="185" t="s">
        <v>1607</v>
      </c>
      <c r="BK378" s="220">
        <v>44228</v>
      </c>
      <c r="BL378" s="215" t="s">
        <v>953</v>
      </c>
      <c r="BM378" s="187"/>
      <c r="BN378" s="217"/>
    </row>
    <row r="379" spans="1:66" s="189" customFormat="1" ht="15.75" hidden="1">
      <c r="A379" s="20">
        <v>2020</v>
      </c>
      <c r="B379" s="96">
        <v>152</v>
      </c>
      <c r="C379" s="19"/>
      <c r="D379" s="101" t="s">
        <v>2664</v>
      </c>
      <c r="E379" s="281" t="s">
        <v>519</v>
      </c>
      <c r="F379" s="110"/>
      <c r="G379" s="86" t="s">
        <v>2665</v>
      </c>
      <c r="H379" s="85"/>
      <c r="I379" s="96"/>
      <c r="J379" s="185"/>
      <c r="K379" s="19"/>
      <c r="L379" s="20"/>
      <c r="M379" s="86"/>
      <c r="N379" s="86"/>
      <c r="O379" s="186"/>
      <c r="P379" s="187"/>
      <c r="Q379" s="186"/>
      <c r="R379" s="186"/>
      <c r="S379" s="186"/>
      <c r="T379" s="18" t="s">
        <v>2666</v>
      </c>
      <c r="U379" s="130"/>
      <c r="V379" s="130"/>
      <c r="W379" s="130"/>
      <c r="X379" s="322" t="s">
        <v>2667</v>
      </c>
      <c r="Y379" s="130" t="s">
        <v>2666</v>
      </c>
      <c r="Z379" s="101"/>
      <c r="AA379" s="96"/>
      <c r="AB379" s="101" t="s">
        <v>2664</v>
      </c>
      <c r="AC379" s="101" t="s">
        <v>2664</v>
      </c>
      <c r="AD379" s="96"/>
      <c r="AE379" s="106"/>
      <c r="AF379" s="96"/>
      <c r="AG379" s="96"/>
      <c r="AH379" s="150" t="s">
        <v>2664</v>
      </c>
      <c r="AI379" s="144"/>
      <c r="AJ379" s="96"/>
      <c r="AK379" s="96"/>
      <c r="AL379" s="144"/>
      <c r="AM379" s="96" t="s">
        <v>519</v>
      </c>
      <c r="AN379" s="96" t="s">
        <v>519</v>
      </c>
      <c r="AO379" s="96" t="s">
        <v>519</v>
      </c>
      <c r="AP379" s="96" t="s">
        <v>519</v>
      </c>
      <c r="AQ379" s="96" t="s">
        <v>519</v>
      </c>
      <c r="AR379" s="96" t="s">
        <v>519</v>
      </c>
      <c r="AS379" s="96" t="s">
        <v>2664</v>
      </c>
      <c r="AT379" s="96" t="s">
        <v>2664</v>
      </c>
      <c r="AU379" s="86" t="s">
        <v>2095</v>
      </c>
      <c r="AV379" s="267" t="s">
        <v>519</v>
      </c>
      <c r="AW379" s="112"/>
      <c r="AX379" s="112"/>
      <c r="AY379" s="185"/>
      <c r="AZ379" s="185"/>
      <c r="BA379" s="112"/>
      <c r="BB379" s="185"/>
      <c r="BC379" s="185"/>
      <c r="BD379" s="312">
        <f t="shared" si="5"/>
        <v>0</v>
      </c>
      <c r="BE379" s="117" t="e">
        <f>+Tabla2[[#This Row],[VALOR RECURSOS FDL]]+Tabla2[[#This Row],[ADICION]]+Tabla2[[#This Row],[ADICION Nº 2  O -SALDO SIN EJECUTAR]]</f>
        <v>#VALUE!</v>
      </c>
      <c r="BF379" s="185" t="e">
        <v>#VALUE!</v>
      </c>
      <c r="BG379" s="185" t="s">
        <v>2668</v>
      </c>
      <c r="BH379" s="220">
        <v>44166</v>
      </c>
      <c r="BI379" s="213" t="s">
        <v>2615</v>
      </c>
      <c r="BJ379" s="185" t="s">
        <v>1607</v>
      </c>
      <c r="BK379" s="248"/>
      <c r="BL379" s="215"/>
      <c r="BM379" s="187"/>
      <c r="BN379" s="217"/>
    </row>
    <row r="380" spans="1:66" s="189" customFormat="1" ht="15.75" hidden="1">
      <c r="A380" s="20">
        <v>2020</v>
      </c>
      <c r="B380" s="96">
        <v>153</v>
      </c>
      <c r="C380" s="19" t="s">
        <v>606</v>
      </c>
      <c r="D380" s="101" t="s">
        <v>856</v>
      </c>
      <c r="E380" s="284" t="s">
        <v>519</v>
      </c>
      <c r="F380" s="110" t="s">
        <v>2669</v>
      </c>
      <c r="G380" s="86" t="s">
        <v>2665</v>
      </c>
      <c r="H380" s="20">
        <v>860044113</v>
      </c>
      <c r="I380" s="96"/>
      <c r="J380" s="185"/>
      <c r="K380" s="86" t="s">
        <v>2670</v>
      </c>
      <c r="L380" s="20"/>
      <c r="M380" s="86"/>
      <c r="N380" s="86"/>
      <c r="O380" s="186"/>
      <c r="P380" s="187"/>
      <c r="Q380" s="186"/>
      <c r="R380" s="186"/>
      <c r="S380" s="186"/>
      <c r="T380" s="18" t="s">
        <v>2666</v>
      </c>
      <c r="U380" s="130"/>
      <c r="V380" s="130"/>
      <c r="W380" s="130"/>
      <c r="X380" s="322" t="s">
        <v>2667</v>
      </c>
      <c r="Y380" s="130" t="s">
        <v>2666</v>
      </c>
      <c r="Z380" s="101" t="s">
        <v>2671</v>
      </c>
      <c r="AA380" s="101" t="s">
        <v>2671</v>
      </c>
      <c r="AB380" s="150">
        <v>44067</v>
      </c>
      <c r="AC380" s="138">
        <v>44071</v>
      </c>
      <c r="AD380" s="96"/>
      <c r="AE380" s="106"/>
      <c r="AF380" s="96"/>
      <c r="AG380" s="96"/>
      <c r="AH380" s="150">
        <v>44530</v>
      </c>
      <c r="AI380" s="130"/>
      <c r="AJ380" s="96"/>
      <c r="AK380" s="96"/>
      <c r="AL380" s="130"/>
      <c r="AM380" s="96">
        <v>650</v>
      </c>
      <c r="AN380" s="163">
        <v>637415219</v>
      </c>
      <c r="AO380" s="138">
        <v>44067</v>
      </c>
      <c r="AP380" s="96" t="s">
        <v>2672</v>
      </c>
      <c r="AQ380" s="157" t="s">
        <v>2673</v>
      </c>
      <c r="AR380" s="138">
        <v>44070</v>
      </c>
      <c r="AS380" s="20" t="s">
        <v>1424</v>
      </c>
      <c r="AT380" s="96" t="s">
        <v>84</v>
      </c>
      <c r="AU380" s="86" t="s">
        <v>2095</v>
      </c>
      <c r="AV380" s="267">
        <v>590446740</v>
      </c>
      <c r="AW380" s="112"/>
      <c r="AX380" s="112"/>
      <c r="AY380" s="185"/>
      <c r="AZ380" s="185"/>
      <c r="BA380" s="112"/>
      <c r="BB380" s="185"/>
      <c r="BC380" s="185"/>
      <c r="BD380" s="312">
        <f t="shared" si="5"/>
        <v>0</v>
      </c>
      <c r="BE380" s="117">
        <f>+Tabla2[[#This Row],[VALOR RECURSOS FDL]]+Tabla2[[#This Row],[ADICION]]+Tabla2[[#This Row],[ADICION Nº 2  O -SALDO SIN EJECUTAR]]</f>
        <v>590446740</v>
      </c>
      <c r="BF380" s="185" t="e">
        <v>#VALUE!</v>
      </c>
      <c r="BG380" s="185" t="s">
        <v>2668</v>
      </c>
      <c r="BH380" s="220">
        <v>44166</v>
      </c>
      <c r="BI380" s="213"/>
      <c r="BJ380" s="185" t="s">
        <v>1607</v>
      </c>
      <c r="BK380" s="185" t="s">
        <v>1715</v>
      </c>
      <c r="BL380" s="215"/>
      <c r="BM380" s="187"/>
      <c r="BN380" s="217"/>
    </row>
    <row r="381" spans="1:66" s="189" customFormat="1" ht="15.75" hidden="1">
      <c r="A381" s="20">
        <v>2020</v>
      </c>
      <c r="B381" s="96">
        <v>154</v>
      </c>
      <c r="C381" s="19"/>
      <c r="D381" s="101" t="s">
        <v>2664</v>
      </c>
      <c r="E381" s="281" t="s">
        <v>519</v>
      </c>
      <c r="F381" s="223"/>
      <c r="G381" s="86" t="s">
        <v>2674</v>
      </c>
      <c r="H381" s="20"/>
      <c r="I381" s="96"/>
      <c r="J381" s="185"/>
      <c r="K381" s="86"/>
      <c r="L381" s="20"/>
      <c r="M381" s="86"/>
      <c r="N381" s="86"/>
      <c r="O381" s="186"/>
      <c r="P381" s="187"/>
      <c r="Q381" s="186"/>
      <c r="R381" s="186"/>
      <c r="S381" s="186"/>
      <c r="T381" s="18" t="s">
        <v>2675</v>
      </c>
      <c r="U381" s="130"/>
      <c r="V381" s="130"/>
      <c r="W381" s="130"/>
      <c r="X381" s="323" t="s">
        <v>2676</v>
      </c>
      <c r="Y381" s="130" t="s">
        <v>2677</v>
      </c>
      <c r="Z381" s="101"/>
      <c r="AA381" s="110"/>
      <c r="AB381" s="101" t="s">
        <v>2664</v>
      </c>
      <c r="AC381" s="101" t="s">
        <v>2664</v>
      </c>
      <c r="AD381" s="101" t="s">
        <v>2664</v>
      </c>
      <c r="AE381" s="101" t="s">
        <v>2664</v>
      </c>
      <c r="AF381" s="101" t="s">
        <v>2664</v>
      </c>
      <c r="AG381" s="146"/>
      <c r="AH381" s="150" t="s">
        <v>2664</v>
      </c>
      <c r="AI381" s="144"/>
      <c r="AJ381" s="96"/>
      <c r="AK381" s="96"/>
      <c r="AL381" s="144"/>
      <c r="AM381" s="96" t="s">
        <v>519</v>
      </c>
      <c r="AN381" s="96" t="s">
        <v>519</v>
      </c>
      <c r="AO381" s="96" t="s">
        <v>519</v>
      </c>
      <c r="AP381" s="96" t="s">
        <v>519</v>
      </c>
      <c r="AQ381" s="96" t="s">
        <v>519</v>
      </c>
      <c r="AR381" s="96" t="s">
        <v>519</v>
      </c>
      <c r="AS381" s="96" t="s">
        <v>2664</v>
      </c>
      <c r="AT381" s="96" t="s">
        <v>2664</v>
      </c>
      <c r="AU381" s="86" t="s">
        <v>2095</v>
      </c>
      <c r="AV381" s="267" t="s">
        <v>519</v>
      </c>
      <c r="AW381" s="112"/>
      <c r="AX381" s="112"/>
      <c r="AY381" s="185"/>
      <c r="AZ381" s="185"/>
      <c r="BA381" s="112"/>
      <c r="BB381" s="185"/>
      <c r="BC381" s="185"/>
      <c r="BD381" s="312">
        <f t="shared" si="5"/>
        <v>0</v>
      </c>
      <c r="BE381" s="117" t="e">
        <f>+Tabla2[[#This Row],[VALOR RECURSOS FDL]]+Tabla2[[#This Row],[ADICION]]+Tabla2[[#This Row],[ADICION Nº 2  O -SALDO SIN EJECUTAR]]</f>
        <v>#VALUE!</v>
      </c>
      <c r="BF381" s="185" t="e">
        <v>#VALUE!</v>
      </c>
      <c r="BG381" s="185" t="s">
        <v>2678</v>
      </c>
      <c r="BH381" s="220">
        <v>44263</v>
      </c>
      <c r="BI381" s="213"/>
      <c r="BJ381" s="185" t="s">
        <v>1607</v>
      </c>
      <c r="BK381" s="185" t="s">
        <v>1715</v>
      </c>
      <c r="BL381" s="215"/>
      <c r="BM381" s="187"/>
      <c r="BN381" s="217"/>
    </row>
    <row r="382" spans="1:66" s="189" customFormat="1" ht="15.75" hidden="1">
      <c r="A382" s="20">
        <v>2020</v>
      </c>
      <c r="B382" s="96">
        <v>155</v>
      </c>
      <c r="C382" s="19" t="s">
        <v>606</v>
      </c>
      <c r="D382" s="101" t="s">
        <v>856</v>
      </c>
      <c r="E382" s="284" t="s">
        <v>519</v>
      </c>
      <c r="F382" s="110" t="s">
        <v>2679</v>
      </c>
      <c r="G382" s="86" t="s">
        <v>2680</v>
      </c>
      <c r="H382" s="20">
        <v>860066942</v>
      </c>
      <c r="I382" s="96"/>
      <c r="J382" s="185"/>
      <c r="K382" s="86" t="s">
        <v>2681</v>
      </c>
      <c r="L382" s="20"/>
      <c r="M382" s="86"/>
      <c r="N382" s="86"/>
      <c r="O382" s="186"/>
      <c r="P382" s="187"/>
      <c r="Q382" s="186"/>
      <c r="R382" s="186"/>
      <c r="S382" s="186"/>
      <c r="T382" s="18" t="s">
        <v>2677</v>
      </c>
      <c r="U382" s="130"/>
      <c r="V382" s="130"/>
      <c r="W382" s="130"/>
      <c r="X382" s="323" t="s">
        <v>2676</v>
      </c>
      <c r="Y382" s="130" t="s">
        <v>2677</v>
      </c>
      <c r="Z382" s="96" t="s">
        <v>797</v>
      </c>
      <c r="AA382" s="96">
        <v>300</v>
      </c>
      <c r="AB382" s="138">
        <v>44070</v>
      </c>
      <c r="AC382" s="138">
        <v>44088</v>
      </c>
      <c r="AD382" s="96"/>
      <c r="AE382" s="106" t="s">
        <v>2682</v>
      </c>
      <c r="AF382" s="96"/>
      <c r="AG382" s="96"/>
      <c r="AH382" s="150">
        <v>44390</v>
      </c>
      <c r="AI382" s="130"/>
      <c r="AJ382" s="96"/>
      <c r="AK382" s="96"/>
      <c r="AL382" s="130">
        <v>44488</v>
      </c>
      <c r="AM382" s="96">
        <v>649</v>
      </c>
      <c r="AN382" s="164">
        <v>1110245826</v>
      </c>
      <c r="AO382" s="138">
        <v>44067</v>
      </c>
      <c r="AP382" s="96">
        <v>664</v>
      </c>
      <c r="AQ382" s="155">
        <v>1110245826</v>
      </c>
      <c r="AR382" s="138">
        <v>44070</v>
      </c>
      <c r="AS382" s="20" t="s">
        <v>1424</v>
      </c>
      <c r="AT382" s="96" t="s">
        <v>84</v>
      </c>
      <c r="AU382" s="86" t="s">
        <v>2095</v>
      </c>
      <c r="AV382" s="267">
        <v>1110245826</v>
      </c>
      <c r="AW382" s="112"/>
      <c r="AX382" s="112"/>
      <c r="AY382" s="185"/>
      <c r="AZ382" s="185"/>
      <c r="BA382" s="112"/>
      <c r="BB382" s="185"/>
      <c r="BC382" s="185"/>
      <c r="BD382" s="312">
        <f t="shared" si="5"/>
        <v>0</v>
      </c>
      <c r="BE382" s="117">
        <f>+Tabla2[[#This Row],[VALOR RECURSOS FDL]]+Tabla2[[#This Row],[ADICION]]+Tabla2[[#This Row],[ADICION Nº 2  O -SALDO SIN EJECUTAR]]</f>
        <v>1110245826</v>
      </c>
      <c r="BF382" s="185">
        <v>3700819.42</v>
      </c>
      <c r="BG382" s="185" t="s">
        <v>2683</v>
      </c>
      <c r="BH382" s="220">
        <v>44264</v>
      </c>
      <c r="BI382" s="213"/>
      <c r="BJ382" s="185" t="s">
        <v>1607</v>
      </c>
      <c r="BK382" s="185" t="s">
        <v>1715</v>
      </c>
      <c r="BL382" s="215"/>
      <c r="BM382" s="187"/>
      <c r="BN382" s="217"/>
    </row>
    <row r="383" spans="1:66" s="189" customFormat="1" ht="15.75" hidden="1">
      <c r="A383" s="20">
        <v>2020</v>
      </c>
      <c r="B383" s="96">
        <v>156</v>
      </c>
      <c r="C383" s="19" t="s">
        <v>606</v>
      </c>
      <c r="D383" s="101" t="s">
        <v>856</v>
      </c>
      <c r="E383" s="281" t="s">
        <v>519</v>
      </c>
      <c r="F383" s="110" t="s">
        <v>2684</v>
      </c>
      <c r="G383" s="86" t="s">
        <v>2674</v>
      </c>
      <c r="H383" s="20">
        <v>900959051</v>
      </c>
      <c r="I383" s="96"/>
      <c r="J383" s="185"/>
      <c r="K383" s="86" t="s">
        <v>2685</v>
      </c>
      <c r="L383" s="20"/>
      <c r="M383" s="86"/>
      <c r="N383" s="86"/>
      <c r="O383" s="186"/>
      <c r="P383" s="187"/>
      <c r="Q383" s="186"/>
      <c r="R383" s="186"/>
      <c r="S383" s="186"/>
      <c r="T383" s="18" t="s">
        <v>2675</v>
      </c>
      <c r="U383" s="130"/>
      <c r="V383" s="130"/>
      <c r="W383" s="130"/>
      <c r="X383" s="322" t="s">
        <v>2686</v>
      </c>
      <c r="Y383" s="130" t="s">
        <v>2675</v>
      </c>
      <c r="Z383" s="96" t="s">
        <v>1291</v>
      </c>
      <c r="AA383" s="96">
        <v>180</v>
      </c>
      <c r="AB383" s="138">
        <v>44070</v>
      </c>
      <c r="AC383" s="138">
        <v>44071</v>
      </c>
      <c r="AD383" s="96"/>
      <c r="AE383" s="106"/>
      <c r="AF383" s="96"/>
      <c r="AG383" s="96" t="s">
        <v>2687</v>
      </c>
      <c r="AH383" s="150">
        <v>44530</v>
      </c>
      <c r="AI383" s="144"/>
      <c r="AJ383" s="96"/>
      <c r="AK383" s="96"/>
      <c r="AL383" s="144">
        <v>44255</v>
      </c>
      <c r="AM383" s="96">
        <v>648</v>
      </c>
      <c r="AN383" s="162">
        <v>161616299</v>
      </c>
      <c r="AO383" s="138">
        <v>44067</v>
      </c>
      <c r="AP383" s="96">
        <v>667</v>
      </c>
      <c r="AQ383" s="155">
        <v>161616299</v>
      </c>
      <c r="AR383" s="138">
        <v>44070</v>
      </c>
      <c r="AS383" s="20" t="s">
        <v>2613</v>
      </c>
      <c r="AT383" s="96" t="s">
        <v>84</v>
      </c>
      <c r="AU383" s="86" t="s">
        <v>490</v>
      </c>
      <c r="AV383" s="267">
        <v>161616299</v>
      </c>
      <c r="AW383" s="112"/>
      <c r="AX383" s="112"/>
      <c r="AY383" s="185"/>
      <c r="AZ383" s="185"/>
      <c r="BA383" s="112"/>
      <c r="BB383" s="185"/>
      <c r="BC383" s="185"/>
      <c r="BD383" s="312">
        <f t="shared" si="5"/>
        <v>0</v>
      </c>
      <c r="BE383" s="117">
        <f>+Tabla2[[#This Row],[VALOR RECURSOS FDL]]+Tabla2[[#This Row],[ADICION]]+Tabla2[[#This Row],[ADICION Nº 2  O -SALDO SIN EJECUTAR]]</f>
        <v>161616299</v>
      </c>
      <c r="BF383" s="185">
        <v>897868.3277777778</v>
      </c>
      <c r="BG383" s="185" t="s">
        <v>2678</v>
      </c>
      <c r="BH383" s="220">
        <v>44263</v>
      </c>
      <c r="BI383" s="213"/>
      <c r="BJ383" s="185" t="s">
        <v>1607</v>
      </c>
      <c r="BK383" s="185" t="s">
        <v>1715</v>
      </c>
      <c r="BL383" s="215"/>
      <c r="BM383" s="187"/>
      <c r="BN383" s="217"/>
    </row>
    <row r="384" spans="1:66" s="189" customFormat="1" ht="15.75" hidden="1">
      <c r="A384" s="20">
        <v>2020</v>
      </c>
      <c r="B384" s="96">
        <v>157</v>
      </c>
      <c r="C384" s="19" t="s">
        <v>606</v>
      </c>
      <c r="D384" s="101" t="s">
        <v>607</v>
      </c>
      <c r="E384" s="284" t="s">
        <v>92</v>
      </c>
      <c r="F384" s="224" t="s">
        <v>388</v>
      </c>
      <c r="G384" s="86" t="s">
        <v>2688</v>
      </c>
      <c r="H384" s="114">
        <v>1010236602</v>
      </c>
      <c r="I384" s="96">
        <v>5</v>
      </c>
      <c r="J384" s="185" t="s">
        <v>1617</v>
      </c>
      <c r="K384" s="19" t="s">
        <v>2689</v>
      </c>
      <c r="L384" s="20">
        <v>3213466420</v>
      </c>
      <c r="M384" s="18" t="s">
        <v>2690</v>
      </c>
      <c r="N384" s="109" t="s">
        <v>2688</v>
      </c>
      <c r="O384" s="186"/>
      <c r="P384" s="187"/>
      <c r="Q384" s="186"/>
      <c r="R384" s="186"/>
      <c r="S384" s="186"/>
      <c r="T384" s="18" t="s">
        <v>2691</v>
      </c>
      <c r="U384" s="130"/>
      <c r="V384" s="130"/>
      <c r="W384" s="130"/>
      <c r="X384" s="185"/>
      <c r="Y384" s="130" t="s">
        <v>2692</v>
      </c>
      <c r="Z384" s="101" t="s">
        <v>2693</v>
      </c>
      <c r="AA384" s="96">
        <v>105</v>
      </c>
      <c r="AB384" s="150">
        <v>44081</v>
      </c>
      <c r="AC384" s="150">
        <v>44081</v>
      </c>
      <c r="AD384" s="96" t="s">
        <v>1577</v>
      </c>
      <c r="AE384" s="247" t="s">
        <v>1577</v>
      </c>
      <c r="AF384" s="96" t="s">
        <v>1577</v>
      </c>
      <c r="AG384" s="96" t="s">
        <v>1577</v>
      </c>
      <c r="AH384" s="150">
        <v>44186</v>
      </c>
      <c r="AI384" s="130"/>
      <c r="AJ384" s="96"/>
      <c r="AK384" s="96"/>
      <c r="AL384" s="130"/>
      <c r="AM384" s="96">
        <v>651</v>
      </c>
      <c r="AN384" s="112">
        <v>5888592</v>
      </c>
      <c r="AO384" s="138">
        <v>44081</v>
      </c>
      <c r="AP384" s="96">
        <v>669</v>
      </c>
      <c r="AQ384" s="112">
        <v>5888592</v>
      </c>
      <c r="AR384" s="138">
        <v>44081</v>
      </c>
      <c r="AS384" s="20" t="s">
        <v>2523</v>
      </c>
      <c r="AT384" s="96" t="s">
        <v>84</v>
      </c>
      <c r="AU384" s="86" t="s">
        <v>2524</v>
      </c>
      <c r="AV384" s="268" t="s">
        <v>2694</v>
      </c>
      <c r="AW384" s="112"/>
      <c r="AX384" s="112"/>
      <c r="AY384" s="185"/>
      <c r="AZ384" s="185"/>
      <c r="BA384" s="112"/>
      <c r="BB384" s="185"/>
      <c r="BC384" s="185"/>
      <c r="BD384" s="312">
        <f t="shared" si="5"/>
        <v>0</v>
      </c>
      <c r="BE384" s="117">
        <v>5888592</v>
      </c>
      <c r="BF384" s="185">
        <v>16682404</v>
      </c>
      <c r="BG384" s="185" t="s">
        <v>2369</v>
      </c>
      <c r="BH384" s="220">
        <v>44099</v>
      </c>
      <c r="BI384" s="213" t="s">
        <v>2695</v>
      </c>
      <c r="BJ384" s="185" t="s">
        <v>1607</v>
      </c>
      <c r="BK384" s="220">
        <v>44196</v>
      </c>
      <c r="BL384" s="215" t="s">
        <v>953</v>
      </c>
      <c r="BM384" s="187"/>
      <c r="BN384" s="217"/>
    </row>
    <row r="385" spans="1:66" s="189" customFormat="1" ht="15.75" hidden="1">
      <c r="A385" s="20">
        <v>2020</v>
      </c>
      <c r="B385" s="96">
        <v>158</v>
      </c>
      <c r="C385" s="19" t="s">
        <v>606</v>
      </c>
      <c r="D385" s="101" t="s">
        <v>607</v>
      </c>
      <c r="E385" s="281" t="s">
        <v>92</v>
      </c>
      <c r="F385" s="225" t="s">
        <v>2696</v>
      </c>
      <c r="G385" s="86" t="s">
        <v>278</v>
      </c>
      <c r="H385" s="85">
        <v>1022352287</v>
      </c>
      <c r="I385" s="96">
        <v>8</v>
      </c>
      <c r="J385" s="185" t="s">
        <v>1599</v>
      </c>
      <c r="K385" s="19" t="s">
        <v>1266</v>
      </c>
      <c r="L385" s="20">
        <v>7354067</v>
      </c>
      <c r="M385" s="18" t="s">
        <v>280</v>
      </c>
      <c r="N385" s="109" t="s">
        <v>278</v>
      </c>
      <c r="O385" s="186"/>
      <c r="P385" s="187"/>
      <c r="Q385" s="186"/>
      <c r="R385" s="186"/>
      <c r="S385" s="186"/>
      <c r="T385" s="18" t="s">
        <v>2697</v>
      </c>
      <c r="U385" s="130"/>
      <c r="V385" s="130"/>
      <c r="W385" s="130"/>
      <c r="X385" s="185"/>
      <c r="Y385" s="130" t="s">
        <v>2698</v>
      </c>
      <c r="Z385" s="101" t="s">
        <v>2693</v>
      </c>
      <c r="AA385" s="96">
        <v>105</v>
      </c>
      <c r="AB385" s="151">
        <v>44082</v>
      </c>
      <c r="AC385" s="150">
        <v>44082</v>
      </c>
      <c r="AD385" s="96" t="s">
        <v>1577</v>
      </c>
      <c r="AE385" s="247" t="s">
        <v>1577</v>
      </c>
      <c r="AF385" s="96" t="s">
        <v>1577</v>
      </c>
      <c r="AG385" s="96" t="s">
        <v>1577</v>
      </c>
      <c r="AH385" s="150">
        <v>44188</v>
      </c>
      <c r="AI385" s="144"/>
      <c r="AJ385" s="96"/>
      <c r="AK385" s="96"/>
      <c r="AL385" s="144"/>
      <c r="AM385" s="96">
        <v>665</v>
      </c>
      <c r="AN385" s="165">
        <v>10952784</v>
      </c>
      <c r="AO385" s="138">
        <v>44081</v>
      </c>
      <c r="AP385" s="96">
        <v>668</v>
      </c>
      <c r="AQ385" s="165">
        <v>10952784</v>
      </c>
      <c r="AR385" s="138">
        <v>44081</v>
      </c>
      <c r="AS385" s="20" t="s">
        <v>2523</v>
      </c>
      <c r="AT385" s="96" t="s">
        <v>84</v>
      </c>
      <c r="AU385" s="86" t="s">
        <v>2524</v>
      </c>
      <c r="AV385" s="267">
        <v>10952784</v>
      </c>
      <c r="AW385" s="112"/>
      <c r="AX385" s="112"/>
      <c r="AY385" s="185"/>
      <c r="AZ385" s="185"/>
      <c r="BA385" s="112"/>
      <c r="BB385" s="185"/>
      <c r="BC385" s="185"/>
      <c r="BD385" s="312">
        <f t="shared" si="5"/>
        <v>0</v>
      </c>
      <c r="BE385" s="117">
        <f>+Tabla2[[#This Row],[VALOR RECURSOS FDL]]+Tabla2[[#This Row],[ADICION]]+Tabla2[[#This Row],[ADICION Nº 2  O -SALDO SIN EJECUTAR]]</f>
        <v>10952784</v>
      </c>
      <c r="BF385" s="185">
        <v>3129366.8571428573</v>
      </c>
      <c r="BG385" s="185" t="s">
        <v>2326</v>
      </c>
      <c r="BH385" s="220">
        <v>44099</v>
      </c>
      <c r="BI385" s="249" t="s">
        <v>2699</v>
      </c>
      <c r="BJ385" s="185" t="s">
        <v>1607</v>
      </c>
      <c r="BK385" s="185" t="s">
        <v>1881</v>
      </c>
      <c r="BL385" s="215" t="s">
        <v>1270</v>
      </c>
      <c r="BM385" s="187"/>
      <c r="BN385" s="217"/>
    </row>
    <row r="386" spans="1:66" s="189" customFormat="1" ht="15.75" hidden="1">
      <c r="A386" s="20">
        <v>2020</v>
      </c>
      <c r="B386" s="96">
        <v>159</v>
      </c>
      <c r="C386" s="19" t="s">
        <v>606</v>
      </c>
      <c r="D386" s="101" t="s">
        <v>607</v>
      </c>
      <c r="E386" s="284" t="s">
        <v>92</v>
      </c>
      <c r="F386" s="226" t="s">
        <v>2700</v>
      </c>
      <c r="G386" s="86" t="s">
        <v>2701</v>
      </c>
      <c r="H386" s="115">
        <v>1026255127</v>
      </c>
      <c r="I386" s="96">
        <v>7</v>
      </c>
      <c r="J386" s="185" t="s">
        <v>1617</v>
      </c>
      <c r="K386" s="19" t="s">
        <v>2702</v>
      </c>
      <c r="L386" s="20">
        <v>3107847526</v>
      </c>
      <c r="M386" s="18" t="s">
        <v>2703</v>
      </c>
      <c r="N386" s="87" t="s">
        <v>2701</v>
      </c>
      <c r="O386" s="186"/>
      <c r="P386" s="187"/>
      <c r="Q386" s="186"/>
      <c r="R386" s="186"/>
      <c r="S386" s="186"/>
      <c r="T386" s="18" t="s">
        <v>2704</v>
      </c>
      <c r="U386" s="130"/>
      <c r="V386" s="130"/>
      <c r="W386" s="130"/>
      <c r="X386" s="185"/>
      <c r="Y386" s="130" t="s">
        <v>2705</v>
      </c>
      <c r="Z386" s="101" t="s">
        <v>2693</v>
      </c>
      <c r="AA386" s="96">
        <v>105</v>
      </c>
      <c r="AB386" s="151">
        <v>44090</v>
      </c>
      <c r="AC386" s="150">
        <v>44090</v>
      </c>
      <c r="AD386" s="96" t="s">
        <v>1577</v>
      </c>
      <c r="AE386" s="97" t="s">
        <v>2706</v>
      </c>
      <c r="AF386" s="97" t="s">
        <v>1577</v>
      </c>
      <c r="AG386" s="96" t="s">
        <v>1577</v>
      </c>
      <c r="AH386" s="150">
        <v>44241</v>
      </c>
      <c r="AI386" s="130"/>
      <c r="AJ386" s="96"/>
      <c r="AK386" s="96"/>
      <c r="AL386" s="130"/>
      <c r="AM386" s="96">
        <v>652</v>
      </c>
      <c r="AN386" s="112">
        <v>14117266</v>
      </c>
      <c r="AO386" s="138">
        <v>44090</v>
      </c>
      <c r="AP386" s="96">
        <v>683</v>
      </c>
      <c r="AQ386" s="112">
        <v>14117266</v>
      </c>
      <c r="AR386" s="138">
        <v>44090</v>
      </c>
      <c r="AS386" s="114" t="s">
        <v>870</v>
      </c>
      <c r="AT386" s="96" t="s">
        <v>84</v>
      </c>
      <c r="AU386" s="86" t="s">
        <v>2524</v>
      </c>
      <c r="AV386" s="267">
        <v>14117266</v>
      </c>
      <c r="AW386" s="112"/>
      <c r="AX386" s="162">
        <v>6050256</v>
      </c>
      <c r="AY386" s="185"/>
      <c r="AZ386" s="185"/>
      <c r="BA386" s="166"/>
      <c r="BB386" s="185"/>
      <c r="BC386" s="185"/>
      <c r="BD386" s="312">
        <f t="shared" si="5"/>
        <v>6050256</v>
      </c>
      <c r="BE386" s="117">
        <f>+Tabla2[[#This Row],[VALOR RECURSOS FDL]]+Tabla2[[#This Row],[ADICION]]+Tabla2[[#This Row],[ADICION Nº 2  O -SALDO SIN EJECUTAR]]</f>
        <v>20167522</v>
      </c>
      <c r="BF386" s="185">
        <v>4033504.5714285714</v>
      </c>
      <c r="BG386" s="185" t="s">
        <v>1852</v>
      </c>
      <c r="BH386" s="220">
        <v>44160</v>
      </c>
      <c r="BI386" s="213" t="s">
        <v>2707</v>
      </c>
      <c r="BJ386" s="185" t="s">
        <v>1607</v>
      </c>
      <c r="BK386" s="220">
        <v>44256</v>
      </c>
      <c r="BL386" s="215" t="s">
        <v>907</v>
      </c>
      <c r="BM386" s="187"/>
      <c r="BN386" s="217"/>
    </row>
    <row r="387" spans="1:66" s="189" customFormat="1" ht="15.75" hidden="1">
      <c r="A387" s="20">
        <v>2020</v>
      </c>
      <c r="B387" s="96">
        <v>160</v>
      </c>
      <c r="C387" s="19" t="s">
        <v>606</v>
      </c>
      <c r="D387" s="101" t="s">
        <v>607</v>
      </c>
      <c r="E387" s="281" t="s">
        <v>76</v>
      </c>
      <c r="F387" s="227" t="s">
        <v>2708</v>
      </c>
      <c r="G387" s="86" t="s">
        <v>2709</v>
      </c>
      <c r="H387" s="85">
        <v>1033749239</v>
      </c>
      <c r="I387" s="96">
        <v>1</v>
      </c>
      <c r="J387" s="185" t="s">
        <v>1599</v>
      </c>
      <c r="K387" s="19" t="s">
        <v>2710</v>
      </c>
      <c r="L387" s="20" t="s">
        <v>2711</v>
      </c>
      <c r="M387" s="18" t="s">
        <v>2712</v>
      </c>
      <c r="N387" s="109" t="s">
        <v>2709</v>
      </c>
      <c r="O387" s="186"/>
      <c r="P387" s="187"/>
      <c r="Q387" s="186"/>
      <c r="R387" s="186"/>
      <c r="S387" s="186"/>
      <c r="T387" s="18" t="s">
        <v>2713</v>
      </c>
      <c r="U387" s="130"/>
      <c r="V387" s="130"/>
      <c r="W387" s="130"/>
      <c r="X387" s="185"/>
      <c r="Y387" s="130" t="s">
        <v>2714</v>
      </c>
      <c r="Z387" s="101" t="s">
        <v>2715</v>
      </c>
      <c r="AA387" s="96">
        <v>100</v>
      </c>
      <c r="AB387" s="151">
        <v>44092</v>
      </c>
      <c r="AC387" s="150">
        <v>44092</v>
      </c>
      <c r="AD387" s="96"/>
      <c r="AE387" s="97" t="s">
        <v>2716</v>
      </c>
      <c r="AF387" s="97"/>
      <c r="AG387" s="96"/>
      <c r="AH387" s="150">
        <v>44225</v>
      </c>
      <c r="AI387" s="144"/>
      <c r="AJ387" s="96"/>
      <c r="AK387" s="96"/>
      <c r="AL387" s="144"/>
      <c r="AM387" s="96">
        <v>671</v>
      </c>
      <c r="AN387" s="166">
        <v>13635200</v>
      </c>
      <c r="AO387" s="138">
        <v>44092</v>
      </c>
      <c r="AP387" s="96">
        <v>684</v>
      </c>
      <c r="AQ387" s="166">
        <v>13635200</v>
      </c>
      <c r="AR387" s="138">
        <v>44092</v>
      </c>
      <c r="AS387" s="20" t="s">
        <v>2717</v>
      </c>
      <c r="AT387" s="96" t="s">
        <v>84</v>
      </c>
      <c r="AU387" s="86" t="s">
        <v>2718</v>
      </c>
      <c r="AV387" s="267">
        <v>13635200</v>
      </c>
      <c r="AW387" s="166"/>
      <c r="AX387" s="162">
        <v>4499616</v>
      </c>
      <c r="AY387" s="185"/>
      <c r="AZ387" s="185"/>
      <c r="BA387" s="166"/>
      <c r="BB387" s="185"/>
      <c r="BC387" s="185"/>
      <c r="BD387" s="312">
        <f t="shared" ref="BD387:BD450" si="6">AX387+BA387</f>
        <v>4499616</v>
      </c>
      <c r="BE387" s="117">
        <f>+Tabla2[[#This Row],[VALOR RECURSOS FDL]]+Tabla2[[#This Row],[ADICION]]+Tabla2[[#This Row],[ADICION Nº 2  O -SALDO SIN EJECUTAR]]</f>
        <v>18134816</v>
      </c>
      <c r="BF387" s="185">
        <v>4090560</v>
      </c>
      <c r="BG387" s="185" t="s">
        <v>1798</v>
      </c>
      <c r="BH387" s="220">
        <v>44113</v>
      </c>
      <c r="BI387" s="213" t="s">
        <v>2719</v>
      </c>
      <c r="BJ387" s="185" t="s">
        <v>2145</v>
      </c>
      <c r="BK387" s="220">
        <v>44230</v>
      </c>
      <c r="BL387" s="215" t="s">
        <v>2720</v>
      </c>
      <c r="BM387" s="187"/>
      <c r="BN387" s="217" t="s">
        <v>2721</v>
      </c>
    </row>
    <row r="388" spans="1:66" s="189" customFormat="1" ht="15.75" hidden="1">
      <c r="A388" s="20">
        <v>2020</v>
      </c>
      <c r="B388" s="96">
        <v>161</v>
      </c>
      <c r="C388" s="19" t="s">
        <v>606</v>
      </c>
      <c r="D388" s="101" t="s">
        <v>607</v>
      </c>
      <c r="E388" s="284" t="s">
        <v>92</v>
      </c>
      <c r="F388" s="226" t="s">
        <v>2722</v>
      </c>
      <c r="G388" s="40" t="s">
        <v>497</v>
      </c>
      <c r="H388" s="85">
        <v>52305372</v>
      </c>
      <c r="I388" s="96">
        <v>4</v>
      </c>
      <c r="J388" s="185" t="s">
        <v>1599</v>
      </c>
      <c r="K388" s="19" t="s">
        <v>2723</v>
      </c>
      <c r="L388" s="20" t="s">
        <v>2724</v>
      </c>
      <c r="M388" s="18" t="s">
        <v>988</v>
      </c>
      <c r="N388" s="109" t="s">
        <v>497</v>
      </c>
      <c r="O388" s="186"/>
      <c r="P388" s="187"/>
      <c r="Q388" s="186"/>
      <c r="R388" s="186"/>
      <c r="S388" s="186"/>
      <c r="T388" s="18" t="s">
        <v>2725</v>
      </c>
      <c r="U388" s="130"/>
      <c r="V388" s="130"/>
      <c r="W388" s="130"/>
      <c r="X388" s="185"/>
      <c r="Y388" s="130" t="s">
        <v>2726</v>
      </c>
      <c r="Z388" s="96" t="s">
        <v>715</v>
      </c>
      <c r="AA388" s="96">
        <v>90</v>
      </c>
      <c r="AB388" s="151">
        <v>44095</v>
      </c>
      <c r="AC388" s="150">
        <v>44095</v>
      </c>
      <c r="AD388" s="96" t="s">
        <v>1577</v>
      </c>
      <c r="AE388" s="247" t="s">
        <v>2596</v>
      </c>
      <c r="AF388" s="96" t="s">
        <v>1577</v>
      </c>
      <c r="AG388" s="96" t="s">
        <v>1577</v>
      </c>
      <c r="AH388" s="138">
        <v>43859</v>
      </c>
      <c r="AI388" s="130"/>
      <c r="AJ388" s="96"/>
      <c r="AK388" s="96"/>
      <c r="AL388" s="130"/>
      <c r="AM388" s="96">
        <v>675</v>
      </c>
      <c r="AN388" s="166">
        <v>7663221</v>
      </c>
      <c r="AO388" s="138">
        <v>44095</v>
      </c>
      <c r="AP388" s="96">
        <v>686</v>
      </c>
      <c r="AQ388" s="166">
        <v>7663221</v>
      </c>
      <c r="AR388" s="138">
        <v>44095</v>
      </c>
      <c r="AS388" s="20" t="s">
        <v>870</v>
      </c>
      <c r="AT388" s="96" t="s">
        <v>84</v>
      </c>
      <c r="AU388" s="86" t="s">
        <v>2727</v>
      </c>
      <c r="AV388" s="267">
        <v>7663221</v>
      </c>
      <c r="AW388" s="112"/>
      <c r="AX388" s="162">
        <v>3405876</v>
      </c>
      <c r="AY388" s="185">
        <v>810</v>
      </c>
      <c r="AZ388" s="185"/>
      <c r="BA388" s="166"/>
      <c r="BB388" s="185"/>
      <c r="BC388" s="185"/>
      <c r="BD388" s="312">
        <f t="shared" si="6"/>
        <v>3405876</v>
      </c>
      <c r="BE388" s="117">
        <f>+Tabla2[[#This Row],[VALOR RECURSOS FDL]]+Tabla2[[#This Row],[ADICION]]+Tabla2[[#This Row],[ADICION Nº 2  O -SALDO SIN EJECUTAR]]</f>
        <v>11069097</v>
      </c>
      <c r="BF388" s="185">
        <v>2554407</v>
      </c>
      <c r="BG388" s="185" t="s">
        <v>1798</v>
      </c>
      <c r="BH388" s="220">
        <v>44099</v>
      </c>
      <c r="BI388" s="213" t="s">
        <v>2728</v>
      </c>
      <c r="BJ388" s="185" t="s">
        <v>1607</v>
      </c>
      <c r="BK388" s="220">
        <v>44235</v>
      </c>
      <c r="BL388" s="215" t="s">
        <v>2729</v>
      </c>
      <c r="BM388" s="187"/>
      <c r="BN388" s="217" t="s">
        <v>1829</v>
      </c>
    </row>
    <row r="389" spans="1:66" s="189" customFormat="1" ht="15.75" hidden="1">
      <c r="A389" s="20">
        <v>2020</v>
      </c>
      <c r="B389" s="96">
        <v>162</v>
      </c>
      <c r="C389" s="19" t="s">
        <v>606</v>
      </c>
      <c r="D389" s="101" t="s">
        <v>607</v>
      </c>
      <c r="E389" s="281" t="s">
        <v>92</v>
      </c>
      <c r="F389" s="227" t="s">
        <v>2606</v>
      </c>
      <c r="G389" s="86" t="s">
        <v>2730</v>
      </c>
      <c r="H389" s="85">
        <v>1010203707</v>
      </c>
      <c r="I389" s="96">
        <v>8</v>
      </c>
      <c r="J389" s="185" t="s">
        <v>1617</v>
      </c>
      <c r="K389" s="19" t="s">
        <v>2731</v>
      </c>
      <c r="L389" s="20" t="s">
        <v>2732</v>
      </c>
      <c r="M389" s="18" t="s">
        <v>2733</v>
      </c>
      <c r="N389" s="109" t="s">
        <v>2730</v>
      </c>
      <c r="O389" s="186"/>
      <c r="P389" s="187"/>
      <c r="Q389" s="186"/>
      <c r="R389" s="186"/>
      <c r="S389" s="186"/>
      <c r="T389" s="18" t="s">
        <v>2734</v>
      </c>
      <c r="U389" s="130"/>
      <c r="V389" s="130"/>
      <c r="W389" s="130"/>
      <c r="X389" s="185"/>
      <c r="Y389" s="130" t="s">
        <v>2735</v>
      </c>
      <c r="Z389" s="96" t="s">
        <v>715</v>
      </c>
      <c r="AA389" s="96">
        <v>90</v>
      </c>
      <c r="AB389" s="151">
        <v>44095</v>
      </c>
      <c r="AC389" s="150">
        <v>44095</v>
      </c>
      <c r="AD389" s="96" t="s">
        <v>1577</v>
      </c>
      <c r="AE389" s="97" t="s">
        <v>2596</v>
      </c>
      <c r="AF389" s="97" t="s">
        <v>1577</v>
      </c>
      <c r="AG389" s="96" t="s">
        <v>1577</v>
      </c>
      <c r="AH389" s="150">
        <v>44225</v>
      </c>
      <c r="AI389" s="144"/>
      <c r="AJ389" s="96"/>
      <c r="AK389" s="96"/>
      <c r="AL389" s="144"/>
      <c r="AM389" s="96">
        <v>664</v>
      </c>
      <c r="AN389" s="166">
        <v>5250000</v>
      </c>
      <c r="AO389" s="138">
        <v>44095</v>
      </c>
      <c r="AP389" s="96">
        <v>689</v>
      </c>
      <c r="AQ389" s="166">
        <v>5250000</v>
      </c>
      <c r="AR389" s="138">
        <v>44095</v>
      </c>
      <c r="AS389" s="20" t="s">
        <v>2613</v>
      </c>
      <c r="AT389" s="96" t="s">
        <v>84</v>
      </c>
      <c r="AU389" s="86" t="s">
        <v>2727</v>
      </c>
      <c r="AV389" s="267">
        <v>5250000</v>
      </c>
      <c r="AW389" s="112"/>
      <c r="AX389" s="162">
        <v>2000000</v>
      </c>
      <c r="AY389" s="185"/>
      <c r="AZ389" s="185"/>
      <c r="BA389" s="166"/>
      <c r="BB389" s="185"/>
      <c r="BC389" s="185"/>
      <c r="BD389" s="312">
        <f t="shared" si="6"/>
        <v>2000000</v>
      </c>
      <c r="BE389" s="117">
        <f>+Tabla2[[#This Row],[VALOR RECURSOS FDL]]+Tabla2[[#This Row],[ADICION]]+Tabla2[[#This Row],[ADICION Nº 2  O -SALDO SIN EJECUTAR]]</f>
        <v>7250000</v>
      </c>
      <c r="BF389" s="185">
        <v>1750000</v>
      </c>
      <c r="BG389" s="185" t="s">
        <v>2646</v>
      </c>
      <c r="BH389" s="220">
        <v>44117</v>
      </c>
      <c r="BI389" s="213" t="s">
        <v>2736</v>
      </c>
      <c r="BJ389" s="185" t="s">
        <v>1607</v>
      </c>
      <c r="BK389" s="220">
        <v>44228</v>
      </c>
      <c r="BL389" s="215" t="s">
        <v>953</v>
      </c>
      <c r="BM389" s="187"/>
      <c r="BN389" s="217" t="s">
        <v>2737</v>
      </c>
    </row>
    <row r="390" spans="1:66" s="189" customFormat="1" ht="15.75" hidden="1">
      <c r="A390" s="20">
        <v>2020</v>
      </c>
      <c r="B390" s="96">
        <v>163</v>
      </c>
      <c r="C390" s="19" t="s">
        <v>606</v>
      </c>
      <c r="D390" s="101" t="s">
        <v>607</v>
      </c>
      <c r="E390" s="284" t="s">
        <v>76</v>
      </c>
      <c r="F390" s="227" t="s">
        <v>2738</v>
      </c>
      <c r="G390" s="86" t="s">
        <v>2739</v>
      </c>
      <c r="H390" s="85" t="s">
        <v>2740</v>
      </c>
      <c r="I390" s="96">
        <v>5</v>
      </c>
      <c r="J390" s="185" t="s">
        <v>1617</v>
      </c>
      <c r="K390" s="19" t="s">
        <v>2741</v>
      </c>
      <c r="L390" s="20" t="s">
        <v>2742</v>
      </c>
      <c r="M390" s="18" t="s">
        <v>2743</v>
      </c>
      <c r="N390" s="109" t="s">
        <v>2744</v>
      </c>
      <c r="O390" s="186"/>
      <c r="P390" s="187"/>
      <c r="Q390" s="186"/>
      <c r="R390" s="186"/>
      <c r="S390" s="186"/>
      <c r="T390" s="18" t="s">
        <v>2745</v>
      </c>
      <c r="U390" s="130"/>
      <c r="V390" s="130"/>
      <c r="W390" s="130"/>
      <c r="X390" s="185"/>
      <c r="Y390" s="130" t="s">
        <v>2746</v>
      </c>
      <c r="Z390" s="96" t="s">
        <v>715</v>
      </c>
      <c r="AA390" s="96">
        <v>90</v>
      </c>
      <c r="AB390" s="151">
        <v>44095</v>
      </c>
      <c r="AC390" s="150">
        <v>44095</v>
      </c>
      <c r="AD390" s="96" t="s">
        <v>1577</v>
      </c>
      <c r="AE390" s="97" t="s">
        <v>2596</v>
      </c>
      <c r="AF390" s="97" t="s">
        <v>1577</v>
      </c>
      <c r="AG390" s="96" t="s">
        <v>1577</v>
      </c>
      <c r="AH390" s="150">
        <v>44225</v>
      </c>
      <c r="AI390" s="130">
        <v>44195</v>
      </c>
      <c r="AJ390" s="96"/>
      <c r="AK390" s="96"/>
      <c r="AL390" s="130"/>
      <c r="AM390" s="96">
        <v>674</v>
      </c>
      <c r="AN390" s="166">
        <v>26700000</v>
      </c>
      <c r="AO390" s="138">
        <v>44095</v>
      </c>
      <c r="AP390" s="96">
        <v>687</v>
      </c>
      <c r="AQ390" s="166">
        <v>26700000</v>
      </c>
      <c r="AR390" s="138">
        <v>44095</v>
      </c>
      <c r="AS390" s="20" t="s">
        <v>870</v>
      </c>
      <c r="AT390" s="96" t="s">
        <v>84</v>
      </c>
      <c r="AU390" s="86" t="s">
        <v>2727</v>
      </c>
      <c r="AV390" s="267">
        <v>26700000</v>
      </c>
      <c r="AW390" s="166"/>
      <c r="AX390" s="162">
        <v>11866666.666666668</v>
      </c>
      <c r="AY390" s="185">
        <v>785</v>
      </c>
      <c r="AZ390" s="185"/>
      <c r="BA390" s="166"/>
      <c r="BB390" s="185"/>
      <c r="BC390" s="185"/>
      <c r="BD390" s="312">
        <f t="shared" si="6"/>
        <v>11866666.666666668</v>
      </c>
      <c r="BE390" s="117">
        <f>+Tabla2[[#This Row],[VALOR RECURSOS FDL]]+Tabla2[[#This Row],[ADICION]]+Tabla2[[#This Row],[ADICION Nº 2  O -SALDO SIN EJECUTAR]]</f>
        <v>38566666.666666672</v>
      </c>
      <c r="BF390" s="185">
        <v>8900000</v>
      </c>
      <c r="BG390" s="185" t="s">
        <v>2117</v>
      </c>
      <c r="BH390" s="185" t="s">
        <v>1577</v>
      </c>
      <c r="BI390" s="213" t="s">
        <v>2747</v>
      </c>
      <c r="BJ390" s="185" t="s">
        <v>1792</v>
      </c>
      <c r="BK390" s="220" t="s">
        <v>1881</v>
      </c>
      <c r="BL390" s="215" t="s">
        <v>2748</v>
      </c>
      <c r="BM390" s="187"/>
      <c r="BN390" s="217" t="s">
        <v>2156</v>
      </c>
    </row>
    <row r="391" spans="1:66" s="189" customFormat="1" ht="15.75" hidden="1">
      <c r="A391" s="20">
        <v>2020</v>
      </c>
      <c r="B391" s="96">
        <v>164</v>
      </c>
      <c r="C391" s="19" t="s">
        <v>606</v>
      </c>
      <c r="D391" s="101" t="s">
        <v>607</v>
      </c>
      <c r="E391" s="281" t="s">
        <v>76</v>
      </c>
      <c r="F391" s="227" t="s">
        <v>2749</v>
      </c>
      <c r="G391" s="86" t="s">
        <v>2750</v>
      </c>
      <c r="H391" s="85">
        <v>79889548</v>
      </c>
      <c r="I391" s="96">
        <v>7</v>
      </c>
      <c r="J391" s="185" t="s">
        <v>1617</v>
      </c>
      <c r="K391" s="19" t="s">
        <v>2751</v>
      </c>
      <c r="L391" s="20">
        <v>4851651</v>
      </c>
      <c r="M391" s="18" t="s">
        <v>2752</v>
      </c>
      <c r="N391" s="109" t="s">
        <v>2750</v>
      </c>
      <c r="O391" s="186"/>
      <c r="P391" s="187"/>
      <c r="Q391" s="186"/>
      <c r="R391" s="186"/>
      <c r="S391" s="186"/>
      <c r="T391" s="18" t="s">
        <v>2753</v>
      </c>
      <c r="U391" s="130"/>
      <c r="V391" s="130"/>
      <c r="W391" s="130"/>
      <c r="X391" s="185"/>
      <c r="Y391" s="130" t="s">
        <v>2754</v>
      </c>
      <c r="Z391" s="96" t="s">
        <v>715</v>
      </c>
      <c r="AA391" s="96">
        <v>90</v>
      </c>
      <c r="AB391" s="151">
        <v>44096</v>
      </c>
      <c r="AC391" s="150">
        <v>44096</v>
      </c>
      <c r="AD391" s="96" t="s">
        <v>1577</v>
      </c>
      <c r="AE391" s="250" t="s">
        <v>1577</v>
      </c>
      <c r="AF391" s="96" t="s">
        <v>1577</v>
      </c>
      <c r="AG391" s="96" t="s">
        <v>1577</v>
      </c>
      <c r="AH391" s="150">
        <v>44186</v>
      </c>
      <c r="AI391" s="144"/>
      <c r="AJ391" s="96"/>
      <c r="AK391" s="96"/>
      <c r="AL391" s="144"/>
      <c r="AM391" s="96">
        <v>628</v>
      </c>
      <c r="AN391" s="166">
        <v>12271680</v>
      </c>
      <c r="AO391" s="138">
        <v>44096</v>
      </c>
      <c r="AP391" s="96">
        <v>690</v>
      </c>
      <c r="AQ391" s="166">
        <v>12271680</v>
      </c>
      <c r="AR391" s="138">
        <v>44096</v>
      </c>
      <c r="AS391" s="20" t="s">
        <v>870</v>
      </c>
      <c r="AT391" s="96" t="s">
        <v>84</v>
      </c>
      <c r="AU391" s="86" t="s">
        <v>2727</v>
      </c>
      <c r="AV391" s="267">
        <v>12271680</v>
      </c>
      <c r="AW391" s="166"/>
      <c r="AX391" s="162"/>
      <c r="AY391" s="185"/>
      <c r="AZ391" s="185"/>
      <c r="BA391" s="166"/>
      <c r="BB391" s="185"/>
      <c r="BC391" s="185"/>
      <c r="BD391" s="312">
        <f t="shared" si="6"/>
        <v>0</v>
      </c>
      <c r="BE391" s="117">
        <f>+Tabla2[[#This Row],[VALOR RECURSOS FDL]]+Tabla2[[#This Row],[ADICION]]+Tabla2[[#This Row],[ADICION Nº 2  O -SALDO SIN EJECUTAR]]</f>
        <v>12271680</v>
      </c>
      <c r="BF391" s="185">
        <v>4090560</v>
      </c>
      <c r="BG391" s="185" t="s">
        <v>1595</v>
      </c>
      <c r="BH391" s="220">
        <v>44099</v>
      </c>
      <c r="BI391" s="213" t="s">
        <v>2755</v>
      </c>
      <c r="BJ391" s="185" t="s">
        <v>1607</v>
      </c>
      <c r="BK391" s="185" t="s">
        <v>1881</v>
      </c>
      <c r="BL391" s="215" t="s">
        <v>2756</v>
      </c>
      <c r="BM391" s="187"/>
      <c r="BN391" s="217" t="s">
        <v>2757</v>
      </c>
    </row>
    <row r="392" spans="1:66" s="189" customFormat="1" ht="15.75" hidden="1">
      <c r="A392" s="20">
        <v>2020</v>
      </c>
      <c r="B392" s="96">
        <v>165</v>
      </c>
      <c r="C392" s="19" t="s">
        <v>606</v>
      </c>
      <c r="D392" s="101" t="s">
        <v>607</v>
      </c>
      <c r="E392" s="284" t="s">
        <v>76</v>
      </c>
      <c r="F392" s="227" t="s">
        <v>2758</v>
      </c>
      <c r="G392" s="86" t="s">
        <v>2123</v>
      </c>
      <c r="H392" s="85">
        <v>1020729068</v>
      </c>
      <c r="I392" s="96">
        <v>4</v>
      </c>
      <c r="J392" s="185" t="s">
        <v>1599</v>
      </c>
      <c r="K392" s="19" t="s">
        <v>2759</v>
      </c>
      <c r="L392" s="20" t="s">
        <v>2760</v>
      </c>
      <c r="M392" s="18" t="s">
        <v>2761</v>
      </c>
      <c r="N392" s="109" t="s">
        <v>2123</v>
      </c>
      <c r="O392" s="186"/>
      <c r="P392" s="187"/>
      <c r="Q392" s="186"/>
      <c r="R392" s="186"/>
      <c r="S392" s="186"/>
      <c r="T392" s="18" t="s">
        <v>2762</v>
      </c>
      <c r="U392" s="130"/>
      <c r="V392" s="130"/>
      <c r="W392" s="130"/>
      <c r="X392" s="185"/>
      <c r="Y392" s="130" t="s">
        <v>2763</v>
      </c>
      <c r="Z392" s="96" t="s">
        <v>715</v>
      </c>
      <c r="AA392" s="96">
        <v>90</v>
      </c>
      <c r="AB392" s="151">
        <v>44096</v>
      </c>
      <c r="AC392" s="150">
        <v>44096</v>
      </c>
      <c r="AD392" s="96" t="s">
        <v>1577</v>
      </c>
      <c r="AE392" s="97" t="s">
        <v>2764</v>
      </c>
      <c r="AF392" s="97" t="s">
        <v>1577</v>
      </c>
      <c r="AG392" s="96" t="s">
        <v>1577</v>
      </c>
      <c r="AH392" s="150" t="s">
        <v>2765</v>
      </c>
      <c r="AI392" s="130"/>
      <c r="AJ392" s="96"/>
      <c r="AK392" s="96"/>
      <c r="AL392" s="130"/>
      <c r="AM392" s="96">
        <v>679</v>
      </c>
      <c r="AN392" s="87">
        <v>19500000</v>
      </c>
      <c r="AO392" s="138">
        <v>44096</v>
      </c>
      <c r="AP392" s="96">
        <v>681</v>
      </c>
      <c r="AQ392" s="87">
        <v>19500000</v>
      </c>
      <c r="AR392" s="138">
        <v>44096</v>
      </c>
      <c r="AS392" s="20" t="s">
        <v>870</v>
      </c>
      <c r="AT392" s="96" t="s">
        <v>84</v>
      </c>
      <c r="AU392" s="86" t="s">
        <v>2727</v>
      </c>
      <c r="AV392" s="272">
        <v>19500000</v>
      </c>
      <c r="AW392" s="166"/>
      <c r="AX392" s="162">
        <v>8450000</v>
      </c>
      <c r="AY392" s="185">
        <v>785</v>
      </c>
      <c r="AZ392" s="185"/>
      <c r="BA392" s="166"/>
      <c r="BB392" s="185"/>
      <c r="BC392" s="185"/>
      <c r="BD392" s="312">
        <f t="shared" si="6"/>
        <v>8450000</v>
      </c>
      <c r="BE392" s="117">
        <f>+Tabla2[[#This Row],[VALOR RECURSOS FDL]]+Tabla2[[#This Row],[ADICION]]+Tabla2[[#This Row],[ADICION Nº 2  O -SALDO SIN EJECUTAR]]</f>
        <v>27950000</v>
      </c>
      <c r="BF392" s="185">
        <v>6500000</v>
      </c>
      <c r="BG392" s="260" t="s">
        <v>2085</v>
      </c>
      <c r="BH392" s="259">
        <v>44134</v>
      </c>
      <c r="BI392" s="213" t="s">
        <v>2766</v>
      </c>
      <c r="BJ392" s="185" t="s">
        <v>1607</v>
      </c>
      <c r="BK392" s="185" t="s">
        <v>1881</v>
      </c>
      <c r="BL392" s="215" t="s">
        <v>2127</v>
      </c>
      <c r="BM392" s="187"/>
      <c r="BN392" s="217" t="s">
        <v>2767</v>
      </c>
    </row>
    <row r="393" spans="1:66" s="189" customFormat="1" ht="15.75" hidden="1">
      <c r="A393" s="20">
        <v>2020</v>
      </c>
      <c r="B393" s="96">
        <v>166</v>
      </c>
      <c r="C393" s="19" t="s">
        <v>606</v>
      </c>
      <c r="D393" s="101" t="s">
        <v>607</v>
      </c>
      <c r="E393" s="281" t="s">
        <v>92</v>
      </c>
      <c r="F393" s="227" t="s">
        <v>2768</v>
      </c>
      <c r="G393" s="86" t="s">
        <v>309</v>
      </c>
      <c r="H393" s="85">
        <v>80249660</v>
      </c>
      <c r="I393" s="96">
        <v>2</v>
      </c>
      <c r="J393" s="185" t="s">
        <v>1617</v>
      </c>
      <c r="K393" s="19" t="s">
        <v>2769</v>
      </c>
      <c r="L393" s="20" t="s">
        <v>2770</v>
      </c>
      <c r="M393" s="18" t="s">
        <v>2771</v>
      </c>
      <c r="N393" s="109" t="s">
        <v>309</v>
      </c>
      <c r="O393" s="186"/>
      <c r="P393" s="187"/>
      <c r="Q393" s="186"/>
      <c r="R393" s="186"/>
      <c r="S393" s="186"/>
      <c r="T393" s="18" t="s">
        <v>2772</v>
      </c>
      <c r="U393" s="130"/>
      <c r="V393" s="130"/>
      <c r="W393" s="130"/>
      <c r="X393" s="185"/>
      <c r="Y393" s="130" t="s">
        <v>2773</v>
      </c>
      <c r="Z393" s="96" t="s">
        <v>715</v>
      </c>
      <c r="AA393" s="96">
        <v>90</v>
      </c>
      <c r="AB393" s="151">
        <v>44097</v>
      </c>
      <c r="AC393" s="150">
        <v>44097</v>
      </c>
      <c r="AD393" s="96" t="s">
        <v>1577</v>
      </c>
      <c r="AE393" s="97" t="s">
        <v>2774</v>
      </c>
      <c r="AF393" s="97" t="s">
        <v>1577</v>
      </c>
      <c r="AG393" s="96" t="s">
        <v>1577</v>
      </c>
      <c r="AH393" s="150">
        <v>44225</v>
      </c>
      <c r="AI393" s="144"/>
      <c r="AJ393" s="96"/>
      <c r="AK393" s="96"/>
      <c r="AL393" s="144"/>
      <c r="AM393" s="96">
        <v>678</v>
      </c>
      <c r="AN393" s="167">
        <v>9822615</v>
      </c>
      <c r="AO393" s="138">
        <v>44097</v>
      </c>
      <c r="AP393" s="96">
        <v>693</v>
      </c>
      <c r="AQ393" s="167">
        <v>9822615</v>
      </c>
      <c r="AR393" s="138">
        <v>44097</v>
      </c>
      <c r="AS393" s="20" t="s">
        <v>870</v>
      </c>
      <c r="AT393" s="96" t="s">
        <v>84</v>
      </c>
      <c r="AU393" s="86" t="s">
        <v>2727</v>
      </c>
      <c r="AV393" s="267">
        <v>9822615</v>
      </c>
      <c r="AW393" s="112"/>
      <c r="AX393" s="162">
        <v>4038186.166666667</v>
      </c>
      <c r="AY393" s="185">
        <v>795</v>
      </c>
      <c r="AZ393" s="185"/>
      <c r="BA393" s="166"/>
      <c r="BB393" s="185"/>
      <c r="BC393" s="185"/>
      <c r="BD393" s="312">
        <f t="shared" si="6"/>
        <v>4038186.166666667</v>
      </c>
      <c r="BE393" s="117">
        <f>+Tabla2[[#This Row],[VALOR RECURSOS FDL]]+Tabla2[[#This Row],[ADICION]]+Tabla2[[#This Row],[ADICION Nº 2  O -SALDO SIN EJECUTAR]]</f>
        <v>13860801.166666668</v>
      </c>
      <c r="BF393" s="185">
        <f>AV393/3</f>
        <v>3274205</v>
      </c>
      <c r="BG393" s="185" t="s">
        <v>1834</v>
      </c>
      <c r="BH393" s="220">
        <v>44099</v>
      </c>
      <c r="BI393" s="213" t="s">
        <v>2775</v>
      </c>
      <c r="BJ393" s="185" t="s">
        <v>1607</v>
      </c>
      <c r="BK393" s="185" t="s">
        <v>1881</v>
      </c>
      <c r="BL393" s="215" t="s">
        <v>1441</v>
      </c>
      <c r="BM393" s="187"/>
      <c r="BN393" s="217" t="s">
        <v>2776</v>
      </c>
    </row>
    <row r="394" spans="1:66" s="189" customFormat="1" ht="15.75" hidden="1">
      <c r="A394" s="20">
        <v>2020</v>
      </c>
      <c r="B394" s="96">
        <v>167</v>
      </c>
      <c r="C394" s="19" t="s">
        <v>606</v>
      </c>
      <c r="D394" s="101" t="s">
        <v>607</v>
      </c>
      <c r="E394" s="284" t="s">
        <v>76</v>
      </c>
      <c r="F394" s="226" t="s">
        <v>1874</v>
      </c>
      <c r="G394" s="86" t="s">
        <v>2777</v>
      </c>
      <c r="H394" s="85">
        <v>1026283569</v>
      </c>
      <c r="I394" s="96">
        <v>8</v>
      </c>
      <c r="J394" s="185" t="s">
        <v>1617</v>
      </c>
      <c r="K394" s="19" t="s">
        <v>2778</v>
      </c>
      <c r="L394" s="20" t="s">
        <v>2779</v>
      </c>
      <c r="M394" s="18" t="s">
        <v>2780</v>
      </c>
      <c r="N394" s="109" t="s">
        <v>2777</v>
      </c>
      <c r="O394" s="186"/>
      <c r="P394" s="187"/>
      <c r="Q394" s="186"/>
      <c r="R394" s="186"/>
      <c r="S394" s="186"/>
      <c r="T394" s="18" t="s">
        <v>2781</v>
      </c>
      <c r="U394" s="130"/>
      <c r="V394" s="130"/>
      <c r="W394" s="130"/>
      <c r="X394" s="185"/>
      <c r="Y394" s="130" t="s">
        <v>2782</v>
      </c>
      <c r="Z394" s="96" t="s">
        <v>715</v>
      </c>
      <c r="AA394" s="96">
        <v>90</v>
      </c>
      <c r="AB394" s="151">
        <v>44097</v>
      </c>
      <c r="AC394" s="150">
        <v>44097</v>
      </c>
      <c r="AD394" s="96" t="s">
        <v>1577</v>
      </c>
      <c r="AE394" s="247" t="s">
        <v>1577</v>
      </c>
      <c r="AF394" s="96" t="s">
        <v>1577</v>
      </c>
      <c r="AG394" s="96" t="s">
        <v>1577</v>
      </c>
      <c r="AH394" s="150">
        <v>44187</v>
      </c>
      <c r="AI394" s="130"/>
      <c r="AJ394" s="96"/>
      <c r="AK394" s="96"/>
      <c r="AL394" s="130"/>
      <c r="AM394" s="96">
        <v>641</v>
      </c>
      <c r="AN394" s="166">
        <v>12271680</v>
      </c>
      <c r="AO394" s="138">
        <v>44097</v>
      </c>
      <c r="AP394" s="96">
        <v>692</v>
      </c>
      <c r="AQ394" s="166">
        <v>12271680</v>
      </c>
      <c r="AR394" s="138">
        <v>44097</v>
      </c>
      <c r="AS394" s="20" t="s">
        <v>870</v>
      </c>
      <c r="AT394" s="96" t="s">
        <v>84</v>
      </c>
      <c r="AU394" s="86" t="s">
        <v>2727</v>
      </c>
      <c r="AV394" s="267">
        <v>12271680</v>
      </c>
      <c r="AW394" s="166"/>
      <c r="AX394" s="162"/>
      <c r="AY394" s="185"/>
      <c r="AZ394" s="185"/>
      <c r="BA394" s="166"/>
      <c r="BB394" s="185"/>
      <c r="BC394" s="185"/>
      <c r="BD394" s="312">
        <f t="shared" si="6"/>
        <v>0</v>
      </c>
      <c r="BE394" s="117">
        <f>+Tabla2[[#This Row],[VALOR RECURSOS FDL]]+Tabla2[[#This Row],[ADICION]]+Tabla2[[#This Row],[ADICION Nº 2  O -SALDO SIN EJECUTAR]]</f>
        <v>12271680</v>
      </c>
      <c r="BF394" s="185">
        <v>4090560</v>
      </c>
      <c r="BG394" s="185" t="s">
        <v>1798</v>
      </c>
      <c r="BH394" s="220">
        <v>44120</v>
      </c>
      <c r="BI394" s="213" t="s">
        <v>2783</v>
      </c>
      <c r="BJ394" s="185" t="s">
        <v>1607</v>
      </c>
      <c r="BK394" s="185" t="s">
        <v>1881</v>
      </c>
      <c r="BL394" s="215" t="s">
        <v>2784</v>
      </c>
      <c r="BM394" s="187"/>
      <c r="BN394" s="217" t="s">
        <v>2785</v>
      </c>
    </row>
    <row r="395" spans="1:66" s="189" customFormat="1" ht="15.75" hidden="1">
      <c r="A395" s="20">
        <v>2020</v>
      </c>
      <c r="B395" s="96">
        <v>168</v>
      </c>
      <c r="C395" s="19" t="s">
        <v>606</v>
      </c>
      <c r="D395" s="101" t="s">
        <v>607</v>
      </c>
      <c r="E395" s="281" t="s">
        <v>92</v>
      </c>
      <c r="F395" s="227" t="s">
        <v>2786</v>
      </c>
      <c r="G395" s="86" t="s">
        <v>2787</v>
      </c>
      <c r="H395" s="85">
        <v>11810899</v>
      </c>
      <c r="I395" s="96">
        <v>1</v>
      </c>
      <c r="J395" s="185" t="s">
        <v>1617</v>
      </c>
      <c r="K395" s="19" t="s">
        <v>2788</v>
      </c>
      <c r="L395" s="20" t="s">
        <v>2789</v>
      </c>
      <c r="M395" s="18" t="s">
        <v>2790</v>
      </c>
      <c r="N395" s="109" t="s">
        <v>2787</v>
      </c>
      <c r="O395" s="186"/>
      <c r="P395" s="187"/>
      <c r="Q395" s="186"/>
      <c r="R395" s="186"/>
      <c r="S395" s="186"/>
      <c r="T395" s="18" t="s">
        <v>2791</v>
      </c>
      <c r="U395" s="130"/>
      <c r="V395" s="130"/>
      <c r="W395" s="130"/>
      <c r="X395" s="185"/>
      <c r="Y395" s="130" t="s">
        <v>2792</v>
      </c>
      <c r="Z395" s="96" t="s">
        <v>715</v>
      </c>
      <c r="AA395" s="96">
        <v>90</v>
      </c>
      <c r="AB395" s="151">
        <v>44097</v>
      </c>
      <c r="AC395" s="150">
        <v>44099</v>
      </c>
      <c r="AD395" s="96" t="s">
        <v>1577</v>
      </c>
      <c r="AE395" s="250" t="s">
        <v>1577</v>
      </c>
      <c r="AF395" s="96" t="s">
        <v>1577</v>
      </c>
      <c r="AG395" s="96" t="s">
        <v>1577</v>
      </c>
      <c r="AH395" s="150">
        <v>44189</v>
      </c>
      <c r="AI395" s="144"/>
      <c r="AJ395" s="96"/>
      <c r="AK395" s="96"/>
      <c r="AL395" s="144"/>
      <c r="AM395" s="96">
        <v>663</v>
      </c>
      <c r="AN395" s="166">
        <v>4500000</v>
      </c>
      <c r="AO395" s="138">
        <v>44097</v>
      </c>
      <c r="AP395" s="96">
        <v>685</v>
      </c>
      <c r="AQ395" s="166">
        <v>4500000</v>
      </c>
      <c r="AR395" s="138">
        <v>44097</v>
      </c>
      <c r="AS395" s="20" t="s">
        <v>2613</v>
      </c>
      <c r="AT395" s="96" t="s">
        <v>84</v>
      </c>
      <c r="AU395" s="86" t="s">
        <v>2793</v>
      </c>
      <c r="AV395" s="267">
        <v>4500000</v>
      </c>
      <c r="AW395" s="112"/>
      <c r="AX395" s="162"/>
      <c r="AY395" s="185"/>
      <c r="AZ395" s="185"/>
      <c r="BA395" s="166"/>
      <c r="BB395" s="185"/>
      <c r="BC395" s="185"/>
      <c r="BD395" s="312">
        <f t="shared" si="6"/>
        <v>0</v>
      </c>
      <c r="BE395" s="117">
        <f>+Tabla2[[#This Row],[VALOR RECURSOS FDL]]+Tabla2[[#This Row],[ADICION]]+Tabla2[[#This Row],[ADICION Nº 2  O -SALDO SIN EJECUTAR]]</f>
        <v>4500000</v>
      </c>
      <c r="BF395" s="185">
        <v>1500000</v>
      </c>
      <c r="BG395" s="185" t="s">
        <v>2614</v>
      </c>
      <c r="BH395" s="220">
        <v>44117</v>
      </c>
      <c r="BI395" s="213" t="s">
        <v>2794</v>
      </c>
      <c r="BJ395" s="185" t="s">
        <v>1607</v>
      </c>
      <c r="BK395" s="220">
        <v>44191</v>
      </c>
      <c r="BL395" s="215" t="s">
        <v>953</v>
      </c>
      <c r="BM395" s="187"/>
      <c r="BN395" s="217" t="s">
        <v>1982</v>
      </c>
    </row>
    <row r="396" spans="1:66" s="189" customFormat="1" ht="15.75" hidden="1">
      <c r="A396" s="20">
        <v>2020</v>
      </c>
      <c r="B396" s="96">
        <v>169</v>
      </c>
      <c r="C396" s="19" t="s">
        <v>606</v>
      </c>
      <c r="D396" s="101" t="s">
        <v>607</v>
      </c>
      <c r="E396" s="284" t="s">
        <v>76</v>
      </c>
      <c r="F396" s="227" t="s">
        <v>2795</v>
      </c>
      <c r="G396" s="86" t="s">
        <v>2149</v>
      </c>
      <c r="H396" s="85">
        <v>52314352</v>
      </c>
      <c r="I396" s="96">
        <v>5</v>
      </c>
      <c r="J396" s="185" t="s">
        <v>1599</v>
      </c>
      <c r="K396" s="19" t="s">
        <v>2796</v>
      </c>
      <c r="L396" s="20">
        <v>3002271990</v>
      </c>
      <c r="M396" s="18" t="s">
        <v>2151</v>
      </c>
      <c r="N396" s="109" t="s">
        <v>2149</v>
      </c>
      <c r="O396" s="186"/>
      <c r="P396" s="187"/>
      <c r="Q396" s="186"/>
      <c r="R396" s="186"/>
      <c r="S396" s="186"/>
      <c r="T396" s="18" t="s">
        <v>2797</v>
      </c>
      <c r="U396" s="130"/>
      <c r="V396" s="130"/>
      <c r="W396" s="130"/>
      <c r="X396" s="185"/>
      <c r="Y396" s="130" t="s">
        <v>2798</v>
      </c>
      <c r="Z396" s="96" t="s">
        <v>715</v>
      </c>
      <c r="AA396" s="96">
        <v>90</v>
      </c>
      <c r="AB396" s="151">
        <v>44097</v>
      </c>
      <c r="AC396" s="150">
        <v>44097</v>
      </c>
      <c r="AD396" s="96" t="s">
        <v>1577</v>
      </c>
      <c r="AE396" s="97" t="s">
        <v>2799</v>
      </c>
      <c r="AF396" s="97" t="s">
        <v>1577</v>
      </c>
      <c r="AG396" s="96" t="s">
        <v>1577</v>
      </c>
      <c r="AH396" s="150" t="s">
        <v>2765</v>
      </c>
      <c r="AI396" s="130"/>
      <c r="AJ396" s="96"/>
      <c r="AK396" s="96"/>
      <c r="AL396" s="130"/>
      <c r="AM396" s="96">
        <v>677</v>
      </c>
      <c r="AN396" s="166">
        <v>14984100</v>
      </c>
      <c r="AO396" s="138">
        <v>44097</v>
      </c>
      <c r="AP396" s="96">
        <v>694</v>
      </c>
      <c r="AQ396" s="166">
        <v>14984100</v>
      </c>
      <c r="AR396" s="138">
        <v>44097</v>
      </c>
      <c r="AS396" s="20" t="s">
        <v>870</v>
      </c>
      <c r="AT396" s="96" t="s">
        <v>84</v>
      </c>
      <c r="AU396" s="86" t="s">
        <v>2727</v>
      </c>
      <c r="AV396" s="267">
        <v>14984100</v>
      </c>
      <c r="AW396" s="166"/>
      <c r="AX396" s="102">
        <v>6326620</v>
      </c>
      <c r="AY396" s="185">
        <v>819</v>
      </c>
      <c r="AZ396" s="185"/>
      <c r="BA396" s="166"/>
      <c r="BB396" s="185"/>
      <c r="BC396" s="185"/>
      <c r="BD396" s="312">
        <f t="shared" si="6"/>
        <v>6326620</v>
      </c>
      <c r="BE396" s="117">
        <f>+Tabla2[[#This Row],[VALOR RECURSOS FDL]]+Tabla2[[#This Row],[ADICION]]+Tabla2[[#This Row],[ADICION Nº 2  O -SALDO SIN EJECUTAR]]</f>
        <v>21310720</v>
      </c>
      <c r="BF396" s="185">
        <v>4994700</v>
      </c>
      <c r="BG396" s="185" t="s">
        <v>2085</v>
      </c>
      <c r="BH396" s="220">
        <v>44134</v>
      </c>
      <c r="BI396" s="249" t="s">
        <v>2800</v>
      </c>
      <c r="BJ396" s="185" t="s">
        <v>1607</v>
      </c>
      <c r="BK396" s="185" t="s">
        <v>1881</v>
      </c>
      <c r="BL396" s="215" t="s">
        <v>879</v>
      </c>
      <c r="BM396" s="187"/>
      <c r="BN396" s="217" t="s">
        <v>2801</v>
      </c>
    </row>
    <row r="397" spans="1:66" s="189" customFormat="1" ht="15.75" hidden="1">
      <c r="A397" s="20">
        <v>2020</v>
      </c>
      <c r="B397" s="96">
        <v>170</v>
      </c>
      <c r="C397" s="19" t="s">
        <v>606</v>
      </c>
      <c r="D397" s="101" t="s">
        <v>607</v>
      </c>
      <c r="E397" s="281" t="s">
        <v>76</v>
      </c>
      <c r="F397" s="227" t="s">
        <v>2802</v>
      </c>
      <c r="G397" s="86" t="s">
        <v>2137</v>
      </c>
      <c r="H397" s="85">
        <v>1032470720</v>
      </c>
      <c r="I397" s="20">
        <v>8</v>
      </c>
      <c r="J397" s="185" t="s">
        <v>1599</v>
      </c>
      <c r="K397" s="19" t="s">
        <v>2803</v>
      </c>
      <c r="L397" s="20" t="s">
        <v>2804</v>
      </c>
      <c r="M397" s="18" t="s">
        <v>2805</v>
      </c>
      <c r="N397" s="109" t="s">
        <v>2140</v>
      </c>
      <c r="O397" s="186"/>
      <c r="P397" s="187"/>
      <c r="Q397" s="186"/>
      <c r="R397" s="186"/>
      <c r="S397" s="186"/>
      <c r="T397" s="18" t="s">
        <v>2806</v>
      </c>
      <c r="U397" s="130"/>
      <c r="V397" s="130"/>
      <c r="W397" s="130"/>
      <c r="X397" s="185"/>
      <c r="Y397" s="130" t="s">
        <v>2807</v>
      </c>
      <c r="Z397" s="96" t="s">
        <v>715</v>
      </c>
      <c r="AA397" s="96">
        <v>90</v>
      </c>
      <c r="AB397" s="151">
        <v>44097</v>
      </c>
      <c r="AC397" s="150">
        <v>44097</v>
      </c>
      <c r="AD397" s="96" t="s">
        <v>1577</v>
      </c>
      <c r="AE397" s="97" t="s">
        <v>2799</v>
      </c>
      <c r="AF397" s="97" t="s">
        <v>1577</v>
      </c>
      <c r="AG397" s="96" t="s">
        <v>1577</v>
      </c>
      <c r="AH397" s="150" t="s">
        <v>2765</v>
      </c>
      <c r="AI397" s="144"/>
      <c r="AJ397" s="96"/>
      <c r="AK397" s="96"/>
      <c r="AL397" s="144"/>
      <c r="AM397" s="96">
        <v>676</v>
      </c>
      <c r="AN397" s="166">
        <v>19757142</v>
      </c>
      <c r="AO397" s="138">
        <v>44097</v>
      </c>
      <c r="AP397" s="96">
        <v>696</v>
      </c>
      <c r="AQ397" s="166">
        <v>19757142</v>
      </c>
      <c r="AR397" s="138">
        <v>44097</v>
      </c>
      <c r="AS397" s="20" t="s">
        <v>870</v>
      </c>
      <c r="AT397" s="96" t="s">
        <v>84</v>
      </c>
      <c r="AU397" s="86" t="s">
        <v>2727</v>
      </c>
      <c r="AV397" s="267">
        <v>19757142</v>
      </c>
      <c r="AW397" s="166"/>
      <c r="AX397" s="112">
        <v>8341904.3999999994</v>
      </c>
      <c r="AY397" s="185"/>
      <c r="AZ397" s="185">
        <v>844</v>
      </c>
      <c r="BA397" s="166"/>
      <c r="BB397" s="185"/>
      <c r="BC397" s="185"/>
      <c r="BD397" s="312">
        <f t="shared" si="6"/>
        <v>8341904.3999999994</v>
      </c>
      <c r="BE397" s="117">
        <f>+Tabla2[[#This Row],[VALOR RECURSOS FDL]]+Tabla2[[#This Row],[ADICION]]+Tabla2[[#This Row],[ADICION Nº 2  O -SALDO SIN EJECUTAR]]</f>
        <v>28099046.399999999</v>
      </c>
      <c r="BF397" s="185">
        <v>6585714</v>
      </c>
      <c r="BG397" s="185" t="s">
        <v>2117</v>
      </c>
      <c r="BH397" s="185" t="s">
        <v>1577</v>
      </c>
      <c r="BI397" s="249" t="s">
        <v>2808</v>
      </c>
      <c r="BJ397" s="185" t="s">
        <v>1607</v>
      </c>
      <c r="BK397" s="220">
        <v>44243</v>
      </c>
      <c r="BL397" s="215" t="s">
        <v>2809</v>
      </c>
      <c r="BM397" s="187"/>
      <c r="BN397" s="217" t="s">
        <v>2147</v>
      </c>
    </row>
    <row r="398" spans="1:66" s="189" customFormat="1" ht="15.75" hidden="1">
      <c r="A398" s="20">
        <v>2020</v>
      </c>
      <c r="B398" s="96">
        <v>171</v>
      </c>
      <c r="C398" s="19" t="s">
        <v>606</v>
      </c>
      <c r="D398" s="101" t="s">
        <v>607</v>
      </c>
      <c r="E398" s="284" t="s">
        <v>92</v>
      </c>
      <c r="F398" s="227" t="s">
        <v>1077</v>
      </c>
      <c r="G398" s="86" t="s">
        <v>2810</v>
      </c>
      <c r="H398" s="85">
        <v>51838961</v>
      </c>
      <c r="I398" s="251">
        <v>6</v>
      </c>
      <c r="J398" s="185" t="s">
        <v>1599</v>
      </c>
      <c r="K398" s="19" t="s">
        <v>2016</v>
      </c>
      <c r="L398" s="20">
        <v>2861314</v>
      </c>
      <c r="M398" s="18" t="s">
        <v>2017</v>
      </c>
      <c r="N398" s="109" t="s">
        <v>2810</v>
      </c>
      <c r="O398" s="186"/>
      <c r="P398" s="187"/>
      <c r="Q398" s="186"/>
      <c r="R398" s="186"/>
      <c r="S398" s="186"/>
      <c r="T398" s="18" t="s">
        <v>2811</v>
      </c>
      <c r="U398" s="130"/>
      <c r="V398" s="130"/>
      <c r="W398" s="130"/>
      <c r="X398" s="185"/>
      <c r="Y398" s="130" t="s">
        <v>2812</v>
      </c>
      <c r="Z398" s="96" t="s">
        <v>715</v>
      </c>
      <c r="AA398" s="96">
        <v>90</v>
      </c>
      <c r="AB398" s="151">
        <v>44099</v>
      </c>
      <c r="AC398" s="150">
        <v>44099</v>
      </c>
      <c r="AD398" s="96" t="s">
        <v>1577</v>
      </c>
      <c r="AE398" s="97" t="s">
        <v>1577</v>
      </c>
      <c r="AF398" s="96" t="s">
        <v>1577</v>
      </c>
      <c r="AG398" s="96" t="s">
        <v>1577</v>
      </c>
      <c r="AH398" s="149">
        <v>44189</v>
      </c>
      <c r="AI398" s="130"/>
      <c r="AJ398" s="96"/>
      <c r="AK398" s="96"/>
      <c r="AL398" s="130"/>
      <c r="AM398" s="96">
        <v>656</v>
      </c>
      <c r="AN398" s="166">
        <v>5661828</v>
      </c>
      <c r="AO398" s="138">
        <v>44099</v>
      </c>
      <c r="AP398" s="96">
        <v>702</v>
      </c>
      <c r="AQ398" s="166">
        <v>5661828</v>
      </c>
      <c r="AR398" s="138">
        <v>44099</v>
      </c>
      <c r="AS398" s="20" t="s">
        <v>870</v>
      </c>
      <c r="AT398" s="96" t="s">
        <v>84</v>
      </c>
      <c r="AU398" s="86" t="s">
        <v>2727</v>
      </c>
      <c r="AV398" s="267">
        <v>5661828</v>
      </c>
      <c r="AW398" s="112"/>
      <c r="AX398" s="162"/>
      <c r="AY398" s="185"/>
      <c r="AZ398" s="185"/>
      <c r="BA398" s="166"/>
      <c r="BB398" s="185"/>
      <c r="BC398" s="185"/>
      <c r="BD398" s="312">
        <f t="shared" si="6"/>
        <v>0</v>
      </c>
      <c r="BE398" s="117">
        <f>+Tabla2[[#This Row],[VALOR RECURSOS FDL]]+Tabla2[[#This Row],[ADICION]]+Tabla2[[#This Row],[ADICION Nº 2  O -SALDO SIN EJECUTAR]]</f>
        <v>5661828</v>
      </c>
      <c r="BF398" s="185">
        <v>1887276</v>
      </c>
      <c r="BG398" s="185" t="s">
        <v>2813</v>
      </c>
      <c r="BH398" s="220">
        <v>44099</v>
      </c>
      <c r="BI398" s="249" t="s">
        <v>2814</v>
      </c>
      <c r="BJ398" s="89" t="s">
        <v>1607</v>
      </c>
      <c r="BK398" s="220">
        <v>44191</v>
      </c>
      <c r="BL398" s="215" t="s">
        <v>2815</v>
      </c>
      <c r="BM398" s="187"/>
      <c r="BN398" s="217" t="s">
        <v>2816</v>
      </c>
    </row>
    <row r="399" spans="1:66" s="189" customFormat="1" ht="15.75" hidden="1">
      <c r="A399" s="20">
        <v>2020</v>
      </c>
      <c r="B399" s="96">
        <v>172</v>
      </c>
      <c r="C399" s="19" t="s">
        <v>606</v>
      </c>
      <c r="D399" s="101" t="s">
        <v>607</v>
      </c>
      <c r="E399" s="281" t="s">
        <v>76</v>
      </c>
      <c r="F399" s="227" t="s">
        <v>2817</v>
      </c>
      <c r="G399" s="86" t="s">
        <v>2818</v>
      </c>
      <c r="H399" s="85">
        <v>80166444</v>
      </c>
      <c r="I399" s="96">
        <v>0</v>
      </c>
      <c r="J399" s="185" t="s">
        <v>1617</v>
      </c>
      <c r="K399" s="19" t="s">
        <v>2819</v>
      </c>
      <c r="L399" s="20">
        <v>3335824</v>
      </c>
      <c r="M399" s="18" t="s">
        <v>2820</v>
      </c>
      <c r="N399" s="109" t="s">
        <v>2818</v>
      </c>
      <c r="O399" s="186"/>
      <c r="P399" s="187"/>
      <c r="Q399" s="186"/>
      <c r="R399" s="186"/>
      <c r="S399" s="186"/>
      <c r="T399" s="18" t="s">
        <v>2821</v>
      </c>
      <c r="U399" s="130"/>
      <c r="V399" s="130"/>
      <c r="W399" s="130"/>
      <c r="X399" s="185"/>
      <c r="Y399" s="130" t="s">
        <v>2822</v>
      </c>
      <c r="Z399" s="96" t="s">
        <v>715</v>
      </c>
      <c r="AA399" s="96">
        <v>90</v>
      </c>
      <c r="AB399" s="151">
        <v>44098</v>
      </c>
      <c r="AC399" s="150">
        <v>44098</v>
      </c>
      <c r="AD399" s="96" t="s">
        <v>1577</v>
      </c>
      <c r="AE399" s="97" t="s">
        <v>2612</v>
      </c>
      <c r="AF399" s="97" t="s">
        <v>1577</v>
      </c>
      <c r="AG399" s="96" t="s">
        <v>1577</v>
      </c>
      <c r="AH399" s="150">
        <v>44225</v>
      </c>
      <c r="AI399" s="144"/>
      <c r="AJ399" s="96"/>
      <c r="AK399" s="96"/>
      <c r="AL399" s="144"/>
      <c r="AM399" s="96">
        <v>680</v>
      </c>
      <c r="AN399" s="166">
        <v>17354857</v>
      </c>
      <c r="AO399" s="138">
        <v>44097</v>
      </c>
      <c r="AP399" s="96">
        <v>700</v>
      </c>
      <c r="AQ399" s="166">
        <v>17354857</v>
      </c>
      <c r="AR399" s="138">
        <v>44097</v>
      </c>
      <c r="AS399" s="20" t="s">
        <v>870</v>
      </c>
      <c r="AT399" s="96" t="s">
        <v>84</v>
      </c>
      <c r="AU399" s="86" t="s">
        <v>2727</v>
      </c>
      <c r="AV399" s="267">
        <v>17354857</v>
      </c>
      <c r="AW399" s="166"/>
      <c r="AX399" s="162">
        <v>7134656.9666666668</v>
      </c>
      <c r="AY399" s="185">
        <v>823</v>
      </c>
      <c r="AZ399" s="185"/>
      <c r="BA399" s="166"/>
      <c r="BB399" s="185"/>
      <c r="BC399" s="185"/>
      <c r="BD399" s="312">
        <f t="shared" si="6"/>
        <v>7134656.9666666668</v>
      </c>
      <c r="BE399" s="117">
        <f>+Tabla2[[#This Row],[VALOR RECURSOS FDL]]+Tabla2[[#This Row],[ADICION]]+Tabla2[[#This Row],[ADICION Nº 2  O -SALDO SIN EJECUTAR]]</f>
        <v>24489513.966666669</v>
      </c>
      <c r="BF399" s="185">
        <v>5784952.333333334</v>
      </c>
      <c r="BG399" s="185" t="s">
        <v>2085</v>
      </c>
      <c r="BH399" s="220">
        <v>44134</v>
      </c>
      <c r="BI399" s="249" t="s">
        <v>2823</v>
      </c>
      <c r="BJ399" s="185" t="s">
        <v>1607</v>
      </c>
      <c r="BK399" s="185" t="s">
        <v>1881</v>
      </c>
      <c r="BL399" s="215" t="s">
        <v>2824</v>
      </c>
      <c r="BM399" s="187"/>
      <c r="BN399" s="217" t="s">
        <v>2825</v>
      </c>
    </row>
    <row r="400" spans="1:66" s="189" customFormat="1" ht="15.75" hidden="1">
      <c r="A400" s="20">
        <v>2020</v>
      </c>
      <c r="B400" s="96">
        <v>173</v>
      </c>
      <c r="C400" s="19" t="s">
        <v>606</v>
      </c>
      <c r="D400" s="101" t="s">
        <v>607</v>
      </c>
      <c r="E400" s="284" t="s">
        <v>92</v>
      </c>
      <c r="F400" s="227" t="s">
        <v>2826</v>
      </c>
      <c r="G400" s="86" t="s">
        <v>2827</v>
      </c>
      <c r="H400" s="85" t="s">
        <v>2828</v>
      </c>
      <c r="I400" s="96">
        <v>3</v>
      </c>
      <c r="J400" s="185" t="s">
        <v>1617</v>
      </c>
      <c r="K400" s="19" t="s">
        <v>2829</v>
      </c>
      <c r="L400" s="86">
        <v>7172015</v>
      </c>
      <c r="M400" s="18" t="s">
        <v>2830</v>
      </c>
      <c r="N400" s="109" t="s">
        <v>2831</v>
      </c>
      <c r="O400" s="186"/>
      <c r="P400" s="187"/>
      <c r="Q400" s="186"/>
      <c r="R400" s="186"/>
      <c r="S400" s="186"/>
      <c r="T400" s="18" t="s">
        <v>2832</v>
      </c>
      <c r="U400" s="130"/>
      <c r="V400" s="130"/>
      <c r="W400" s="130"/>
      <c r="X400" s="185"/>
      <c r="Y400" s="130" t="s">
        <v>2833</v>
      </c>
      <c r="Z400" s="96" t="s">
        <v>715</v>
      </c>
      <c r="AA400" s="96">
        <v>90</v>
      </c>
      <c r="AB400" s="151">
        <v>44099</v>
      </c>
      <c r="AC400" s="150">
        <v>44099</v>
      </c>
      <c r="AD400" s="96" t="s">
        <v>1577</v>
      </c>
      <c r="AE400" s="97" t="s">
        <v>2663</v>
      </c>
      <c r="AF400" s="97" t="s">
        <v>1577</v>
      </c>
      <c r="AG400" s="96" t="s">
        <v>1577</v>
      </c>
      <c r="AH400" s="150">
        <v>44225</v>
      </c>
      <c r="AI400" s="130"/>
      <c r="AJ400" s="96"/>
      <c r="AK400" s="96"/>
      <c r="AL400" s="130"/>
      <c r="AM400" s="96">
        <v>665</v>
      </c>
      <c r="AN400" s="166">
        <v>4500000</v>
      </c>
      <c r="AO400" s="138">
        <v>44099</v>
      </c>
      <c r="AP400" s="96">
        <v>701</v>
      </c>
      <c r="AQ400" s="166">
        <v>4500000</v>
      </c>
      <c r="AR400" s="138">
        <v>44099</v>
      </c>
      <c r="AS400" s="20" t="s">
        <v>2613</v>
      </c>
      <c r="AT400" s="96" t="s">
        <v>84</v>
      </c>
      <c r="AU400" s="86" t="s">
        <v>2793</v>
      </c>
      <c r="AV400" s="267">
        <v>4500000</v>
      </c>
      <c r="AW400" s="112"/>
      <c r="AX400" s="162">
        <v>1800000</v>
      </c>
      <c r="AY400" s="185"/>
      <c r="AZ400" s="185">
        <v>859</v>
      </c>
      <c r="BA400" s="166"/>
      <c r="BB400" s="185"/>
      <c r="BC400" s="185"/>
      <c r="BD400" s="312">
        <f t="shared" si="6"/>
        <v>1800000</v>
      </c>
      <c r="BE400" s="117">
        <f>+Tabla2[[#This Row],[VALOR RECURSOS FDL]]+Tabla2[[#This Row],[ADICION]]+Tabla2[[#This Row],[ADICION Nº 2  O -SALDO SIN EJECUTAR]]</f>
        <v>6300000</v>
      </c>
      <c r="BF400" s="185">
        <v>1500000</v>
      </c>
      <c r="BG400" s="185" t="s">
        <v>2614</v>
      </c>
      <c r="BH400" s="220">
        <v>44117</v>
      </c>
      <c r="BI400" s="249" t="s">
        <v>2834</v>
      </c>
      <c r="BJ400" s="185" t="s">
        <v>1607</v>
      </c>
      <c r="BK400" s="220">
        <v>44228</v>
      </c>
      <c r="BL400" s="215" t="s">
        <v>2835</v>
      </c>
      <c r="BM400" s="187"/>
      <c r="BN400" s="217" t="s">
        <v>2836</v>
      </c>
    </row>
    <row r="401" spans="1:66" s="189" customFormat="1" ht="15.75" hidden="1">
      <c r="A401" s="20">
        <v>2020</v>
      </c>
      <c r="B401" s="96">
        <v>174</v>
      </c>
      <c r="C401" s="19" t="s">
        <v>606</v>
      </c>
      <c r="D401" s="101" t="s">
        <v>607</v>
      </c>
      <c r="E401" s="281" t="s">
        <v>76</v>
      </c>
      <c r="F401" s="227" t="s">
        <v>2837</v>
      </c>
      <c r="G401" s="86" t="s">
        <v>2838</v>
      </c>
      <c r="H401" s="85">
        <v>1024509446</v>
      </c>
      <c r="I401" s="96">
        <v>6</v>
      </c>
      <c r="J401" s="185" t="s">
        <v>1599</v>
      </c>
      <c r="K401" s="19" t="s">
        <v>2839</v>
      </c>
      <c r="L401" s="86">
        <v>9336434</v>
      </c>
      <c r="M401" s="18" t="s">
        <v>2057</v>
      </c>
      <c r="N401" s="109" t="s">
        <v>2838</v>
      </c>
      <c r="O401" s="186"/>
      <c r="P401" s="187"/>
      <c r="Q401" s="186"/>
      <c r="R401" s="186"/>
      <c r="S401" s="186"/>
      <c r="T401" s="18" t="s">
        <v>2840</v>
      </c>
      <c r="U401" s="130"/>
      <c r="V401" s="130"/>
      <c r="W401" s="130"/>
      <c r="X401" s="185"/>
      <c r="Y401" s="130" t="s">
        <v>2841</v>
      </c>
      <c r="Z401" s="96" t="s">
        <v>715</v>
      </c>
      <c r="AA401" s="96">
        <v>90</v>
      </c>
      <c r="AB401" s="151">
        <v>44099</v>
      </c>
      <c r="AC401" s="150">
        <v>44099</v>
      </c>
      <c r="AD401" s="96" t="s">
        <v>1577</v>
      </c>
      <c r="AE401" s="97" t="s">
        <v>1577</v>
      </c>
      <c r="AF401" s="96" t="s">
        <v>1577</v>
      </c>
      <c r="AG401" s="96" t="s">
        <v>1577</v>
      </c>
      <c r="AH401" s="150">
        <v>44189</v>
      </c>
      <c r="AI401" s="144"/>
      <c r="AJ401" s="96"/>
      <c r="AK401" s="96"/>
      <c r="AL401" s="144"/>
      <c r="AM401" s="96">
        <v>686</v>
      </c>
      <c r="AN401" s="166">
        <v>11929343</v>
      </c>
      <c r="AO401" s="138">
        <v>44099</v>
      </c>
      <c r="AP401" s="96">
        <v>703</v>
      </c>
      <c r="AQ401" s="166">
        <v>11929343</v>
      </c>
      <c r="AR401" s="138">
        <v>44099</v>
      </c>
      <c r="AS401" s="20" t="s">
        <v>870</v>
      </c>
      <c r="AT401" s="96" t="s">
        <v>84</v>
      </c>
      <c r="AU401" s="86" t="s">
        <v>2727</v>
      </c>
      <c r="AV401" s="267">
        <v>11929343</v>
      </c>
      <c r="AW401" s="166"/>
      <c r="AX401" s="162"/>
      <c r="AY401" s="185"/>
      <c r="AZ401" s="185"/>
      <c r="BA401" s="166"/>
      <c r="BB401" s="185"/>
      <c r="BC401" s="185"/>
      <c r="BD401" s="312">
        <f t="shared" si="6"/>
        <v>0</v>
      </c>
      <c r="BE401" s="117">
        <f>+Tabla2[[#This Row],[VALOR RECURSOS FDL]]+Tabla2[[#This Row],[ADICION]]+Tabla2[[#This Row],[ADICION Nº 2  O -SALDO SIN EJECUTAR]]</f>
        <v>11929343</v>
      </c>
      <c r="BF401" s="185">
        <v>3976447.6666666665</v>
      </c>
      <c r="BG401" s="185" t="s">
        <v>1595</v>
      </c>
      <c r="BH401" s="220">
        <v>44099</v>
      </c>
      <c r="BI401" s="249" t="s">
        <v>2842</v>
      </c>
      <c r="BJ401" s="185" t="s">
        <v>1607</v>
      </c>
      <c r="BK401" s="220">
        <v>44179</v>
      </c>
      <c r="BL401" s="215" t="s">
        <v>2843</v>
      </c>
      <c r="BM401" s="187"/>
      <c r="BN401" s="217" t="s">
        <v>2844</v>
      </c>
    </row>
    <row r="402" spans="1:66" s="189" customFormat="1" ht="15.75" hidden="1">
      <c r="A402" s="20">
        <v>2020</v>
      </c>
      <c r="B402" s="96">
        <v>175</v>
      </c>
      <c r="C402" s="19" t="s">
        <v>606</v>
      </c>
      <c r="D402" s="101" t="s">
        <v>607</v>
      </c>
      <c r="E402" s="284" t="s">
        <v>92</v>
      </c>
      <c r="F402" s="227" t="s">
        <v>2845</v>
      </c>
      <c r="G402" s="86" t="s">
        <v>2846</v>
      </c>
      <c r="H402" s="85">
        <v>1010173294</v>
      </c>
      <c r="I402" s="96">
        <v>8</v>
      </c>
      <c r="J402" s="185" t="s">
        <v>1617</v>
      </c>
      <c r="K402" s="19" t="s">
        <v>2847</v>
      </c>
      <c r="L402" s="86">
        <v>3214006827</v>
      </c>
      <c r="M402" s="18" t="s">
        <v>2848</v>
      </c>
      <c r="N402" s="109" t="s">
        <v>2846</v>
      </c>
      <c r="O402" s="186"/>
      <c r="P402" s="187"/>
      <c r="Q402" s="186"/>
      <c r="R402" s="186"/>
      <c r="S402" s="186"/>
      <c r="T402" s="197" t="s">
        <v>2849</v>
      </c>
      <c r="U402" s="130"/>
      <c r="V402" s="130"/>
      <c r="W402" s="130"/>
      <c r="X402" s="185"/>
      <c r="Y402" s="197" t="s">
        <v>2850</v>
      </c>
      <c r="Z402" s="101" t="s">
        <v>2851</v>
      </c>
      <c r="AA402" s="96">
        <v>80</v>
      </c>
      <c r="AB402" s="151">
        <v>44113</v>
      </c>
      <c r="AC402" s="150">
        <v>44113</v>
      </c>
      <c r="AD402" s="96" t="s">
        <v>1577</v>
      </c>
      <c r="AE402" s="97" t="s">
        <v>2852</v>
      </c>
      <c r="AF402" s="97" t="s">
        <v>1577</v>
      </c>
      <c r="AG402" s="96" t="s">
        <v>1577</v>
      </c>
      <c r="AH402" s="138">
        <v>44226</v>
      </c>
      <c r="AI402" s="130"/>
      <c r="AJ402" s="96"/>
      <c r="AK402" s="96"/>
      <c r="AL402" s="130"/>
      <c r="AM402" s="96">
        <v>683</v>
      </c>
      <c r="AN402" s="168" t="s">
        <v>2853</v>
      </c>
      <c r="AO402" s="138">
        <v>44095</v>
      </c>
      <c r="AP402" s="96">
        <v>704</v>
      </c>
      <c r="AQ402" s="166">
        <v>4000000</v>
      </c>
      <c r="AR402" s="138">
        <v>44113</v>
      </c>
      <c r="AS402" s="20" t="s">
        <v>2613</v>
      </c>
      <c r="AT402" s="96" t="s">
        <v>84</v>
      </c>
      <c r="AU402" s="86" t="s">
        <v>2793</v>
      </c>
      <c r="AV402" s="267">
        <v>4000000</v>
      </c>
      <c r="AW402" s="166"/>
      <c r="AX402" s="201">
        <v>1600000</v>
      </c>
      <c r="AY402" s="185">
        <v>819</v>
      </c>
      <c r="AZ402" s="185"/>
      <c r="BA402" s="166"/>
      <c r="BB402" s="185"/>
      <c r="BC402" s="185"/>
      <c r="BD402" s="312">
        <f t="shared" si="6"/>
        <v>1600000</v>
      </c>
      <c r="BE402" s="117">
        <f>+Tabla2[[#This Row],[VALOR RECURSOS FDL]]+Tabla2[[#This Row],[ADICION]]+Tabla2[[#This Row],[ADICION Nº 2  O -SALDO SIN EJECUTAR]]</f>
        <v>5600000</v>
      </c>
      <c r="BF402" s="185">
        <v>1500000</v>
      </c>
      <c r="BG402" s="185" t="s">
        <v>2646</v>
      </c>
      <c r="BH402" s="220">
        <v>44117</v>
      </c>
      <c r="BI402" s="249" t="s">
        <v>2794</v>
      </c>
      <c r="BJ402" s="185" t="s">
        <v>1607</v>
      </c>
      <c r="BK402" s="220">
        <v>44228</v>
      </c>
      <c r="BL402" s="215" t="s">
        <v>953</v>
      </c>
      <c r="BM402" s="187"/>
      <c r="BN402" s="217"/>
    </row>
    <row r="403" spans="1:66" s="189" customFormat="1" ht="15.75" hidden="1">
      <c r="A403" s="20">
        <v>2020</v>
      </c>
      <c r="B403" s="96">
        <v>176</v>
      </c>
      <c r="C403" s="19" t="s">
        <v>606</v>
      </c>
      <c r="D403" s="101" t="s">
        <v>607</v>
      </c>
      <c r="E403" s="281" t="s">
        <v>92</v>
      </c>
      <c r="F403" s="227" t="s">
        <v>2845</v>
      </c>
      <c r="G403" s="86" t="s">
        <v>2854</v>
      </c>
      <c r="H403" s="85">
        <v>10101195092</v>
      </c>
      <c r="I403" s="96">
        <v>1</v>
      </c>
      <c r="J403" s="185" t="s">
        <v>1599</v>
      </c>
      <c r="K403" s="19" t="s">
        <v>2855</v>
      </c>
      <c r="L403" s="86">
        <v>3132526459</v>
      </c>
      <c r="M403" s="18" t="s">
        <v>2856</v>
      </c>
      <c r="N403" s="109" t="s">
        <v>2854</v>
      </c>
      <c r="O403" s="186"/>
      <c r="P403" s="187"/>
      <c r="Q403" s="186"/>
      <c r="R403" s="186"/>
      <c r="S403" s="186"/>
      <c r="T403" s="18" t="s">
        <v>2857</v>
      </c>
      <c r="U403" s="130"/>
      <c r="V403" s="130"/>
      <c r="W403" s="130"/>
      <c r="X403" s="185"/>
      <c r="Y403" s="130" t="s">
        <v>2858</v>
      </c>
      <c r="Z403" s="101" t="s">
        <v>2851</v>
      </c>
      <c r="AA403" s="96">
        <v>80</v>
      </c>
      <c r="AB403" s="151">
        <v>44113</v>
      </c>
      <c r="AC403" s="150">
        <v>44113</v>
      </c>
      <c r="AD403" s="96" t="s">
        <v>1577</v>
      </c>
      <c r="AE403" s="97" t="s">
        <v>2859</v>
      </c>
      <c r="AF403" s="97" t="s">
        <v>1577</v>
      </c>
      <c r="AG403" s="96" t="s">
        <v>1577</v>
      </c>
      <c r="AH403" s="138">
        <v>44225</v>
      </c>
      <c r="AI403" s="144"/>
      <c r="AJ403" s="96"/>
      <c r="AK403" s="96"/>
      <c r="AL403" s="144"/>
      <c r="AM403" s="96">
        <v>684</v>
      </c>
      <c r="AN403" s="168" t="s">
        <v>2853</v>
      </c>
      <c r="AO403" s="138">
        <v>44095</v>
      </c>
      <c r="AP403" s="96">
        <v>706</v>
      </c>
      <c r="AQ403" s="166">
        <v>4000000</v>
      </c>
      <c r="AR403" s="138">
        <v>44113</v>
      </c>
      <c r="AS403" s="20" t="s">
        <v>2613</v>
      </c>
      <c r="AT403" s="96" t="s">
        <v>84</v>
      </c>
      <c r="AU403" s="86" t="s">
        <v>2793</v>
      </c>
      <c r="AV403" s="267">
        <v>4000000</v>
      </c>
      <c r="AW403" s="166"/>
      <c r="AX403" s="201">
        <v>1600000</v>
      </c>
      <c r="AY403" s="185">
        <v>846</v>
      </c>
      <c r="AZ403" s="185"/>
      <c r="BA403" s="166"/>
      <c r="BB403" s="185"/>
      <c r="BC403" s="185"/>
      <c r="BD403" s="312">
        <f t="shared" si="6"/>
        <v>1600000</v>
      </c>
      <c r="BE403" s="117">
        <f>+Tabla2[[#This Row],[VALOR RECURSOS FDL]]+Tabla2[[#This Row],[ADICION]]+Tabla2[[#This Row],[ADICION Nº 2  O -SALDO SIN EJECUTAR]]</f>
        <v>5600000</v>
      </c>
      <c r="BF403" s="185">
        <v>1500000</v>
      </c>
      <c r="BG403" s="185" t="s">
        <v>2646</v>
      </c>
      <c r="BH403" s="220">
        <v>44117</v>
      </c>
      <c r="BI403" s="249" t="s">
        <v>2794</v>
      </c>
      <c r="BJ403" s="185" t="s">
        <v>1607</v>
      </c>
      <c r="BK403" s="220">
        <v>44228</v>
      </c>
      <c r="BL403" s="215" t="s">
        <v>2860</v>
      </c>
      <c r="BM403" s="187"/>
      <c r="BN403" s="217"/>
    </row>
    <row r="404" spans="1:66" s="189" customFormat="1" ht="15.75" hidden="1">
      <c r="A404" s="20">
        <v>2020</v>
      </c>
      <c r="B404" s="96">
        <v>177</v>
      </c>
      <c r="C404" s="19" t="s">
        <v>606</v>
      </c>
      <c r="D404" s="101" t="s">
        <v>607</v>
      </c>
      <c r="E404" s="284" t="s">
        <v>92</v>
      </c>
      <c r="F404" s="227" t="s">
        <v>2845</v>
      </c>
      <c r="G404" s="86" t="s">
        <v>2861</v>
      </c>
      <c r="H404" s="85">
        <v>43904066</v>
      </c>
      <c r="I404" s="96">
        <v>2</v>
      </c>
      <c r="J404" s="185" t="s">
        <v>1599</v>
      </c>
      <c r="K404" s="19" t="s">
        <v>2862</v>
      </c>
      <c r="L404" s="86">
        <v>3226071000</v>
      </c>
      <c r="M404" s="18" t="s">
        <v>2863</v>
      </c>
      <c r="N404" s="109" t="s">
        <v>2861</v>
      </c>
      <c r="O404" s="186"/>
      <c r="P404" s="187"/>
      <c r="Q404" s="186"/>
      <c r="R404" s="186"/>
      <c r="S404" s="186"/>
      <c r="T404" s="18" t="s">
        <v>2864</v>
      </c>
      <c r="U404" s="130"/>
      <c r="V404" s="130"/>
      <c r="W404" s="130"/>
      <c r="X404" s="185"/>
      <c r="Y404" s="130" t="s">
        <v>2865</v>
      </c>
      <c r="Z404" s="101" t="s">
        <v>2851</v>
      </c>
      <c r="AA404" s="96">
        <v>80</v>
      </c>
      <c r="AB404" s="151">
        <v>44113</v>
      </c>
      <c r="AC404" s="150">
        <v>44113</v>
      </c>
      <c r="AD404" s="96" t="s">
        <v>1577</v>
      </c>
      <c r="AE404" s="97" t="s">
        <v>2852</v>
      </c>
      <c r="AF404" s="97" t="s">
        <v>1577</v>
      </c>
      <c r="AG404" s="96" t="s">
        <v>1577</v>
      </c>
      <c r="AH404" s="151">
        <v>44226</v>
      </c>
      <c r="AI404" s="130"/>
      <c r="AJ404" s="96"/>
      <c r="AK404" s="96"/>
      <c r="AL404" s="130"/>
      <c r="AM404" s="96">
        <v>666</v>
      </c>
      <c r="AN404" s="168" t="s">
        <v>2853</v>
      </c>
      <c r="AO404" s="138">
        <v>44082</v>
      </c>
      <c r="AP404" s="96">
        <v>705</v>
      </c>
      <c r="AQ404" s="166">
        <v>4000000</v>
      </c>
      <c r="AR404" s="138">
        <v>44113</v>
      </c>
      <c r="AS404" s="20" t="s">
        <v>2613</v>
      </c>
      <c r="AT404" s="96" t="s">
        <v>84</v>
      </c>
      <c r="AU404" s="86" t="s">
        <v>2793</v>
      </c>
      <c r="AV404" s="267">
        <v>4000000</v>
      </c>
      <c r="AW404" s="166"/>
      <c r="AX404" s="201">
        <v>1600000</v>
      </c>
      <c r="AY404" s="185">
        <v>847</v>
      </c>
      <c r="AZ404" s="185"/>
      <c r="BA404" s="166"/>
      <c r="BB404" s="185"/>
      <c r="BC404" s="185"/>
      <c r="BD404" s="312">
        <f t="shared" si="6"/>
        <v>1600000</v>
      </c>
      <c r="BE404" s="117">
        <f>+Tabla2[[#This Row],[VALOR RECURSOS FDL]]+Tabla2[[#This Row],[ADICION]]+Tabla2[[#This Row],[ADICION Nº 2  O -SALDO SIN EJECUTAR]]</f>
        <v>5600000</v>
      </c>
      <c r="BF404" s="185">
        <v>1500000</v>
      </c>
      <c r="BG404" s="185" t="s">
        <v>2646</v>
      </c>
      <c r="BH404" s="220">
        <v>44117</v>
      </c>
      <c r="BI404" s="249" t="s">
        <v>2794</v>
      </c>
      <c r="BJ404" s="185" t="s">
        <v>1607</v>
      </c>
      <c r="BK404" s="220">
        <v>44228</v>
      </c>
      <c r="BL404" s="215" t="s">
        <v>953</v>
      </c>
      <c r="BM404" s="187"/>
      <c r="BN404" s="217"/>
    </row>
    <row r="405" spans="1:66" s="189" customFormat="1" ht="15.75" hidden="1">
      <c r="A405" s="20">
        <v>2020</v>
      </c>
      <c r="B405" s="96">
        <v>178</v>
      </c>
      <c r="C405" s="19" t="s">
        <v>606</v>
      </c>
      <c r="D405" s="101" t="s">
        <v>607</v>
      </c>
      <c r="E405" s="281" t="s">
        <v>76</v>
      </c>
      <c r="F405" s="227" t="s">
        <v>2866</v>
      </c>
      <c r="G405" s="86" t="s">
        <v>2867</v>
      </c>
      <c r="H405" s="85">
        <v>52716195</v>
      </c>
      <c r="I405" s="96">
        <v>3</v>
      </c>
      <c r="J405" s="185" t="s">
        <v>1599</v>
      </c>
      <c r="K405" s="19" t="s">
        <v>2868</v>
      </c>
      <c r="L405" s="86">
        <v>3013586282</v>
      </c>
      <c r="M405" s="252" t="s">
        <v>2869</v>
      </c>
      <c r="N405" s="109" t="s">
        <v>2867</v>
      </c>
      <c r="O405" s="186"/>
      <c r="P405" s="187"/>
      <c r="Q405" s="186"/>
      <c r="R405" s="186"/>
      <c r="S405" s="186"/>
      <c r="T405" s="18" t="s">
        <v>2870</v>
      </c>
      <c r="U405" s="130"/>
      <c r="V405" s="130"/>
      <c r="W405" s="130"/>
      <c r="X405" s="185"/>
      <c r="Y405" s="130" t="s">
        <v>2871</v>
      </c>
      <c r="Z405" s="101" t="s">
        <v>2872</v>
      </c>
      <c r="AA405" s="96">
        <v>80</v>
      </c>
      <c r="AB405" s="151">
        <v>44113</v>
      </c>
      <c r="AC405" s="150">
        <v>44113</v>
      </c>
      <c r="AD405" s="96" t="s">
        <v>1577</v>
      </c>
      <c r="AE405" s="97" t="s">
        <v>2873</v>
      </c>
      <c r="AF405" s="97" t="s">
        <v>1577</v>
      </c>
      <c r="AG405" s="96" t="s">
        <v>1577</v>
      </c>
      <c r="AH405" s="151">
        <v>44225</v>
      </c>
      <c r="AI405" s="144"/>
      <c r="AJ405" s="96"/>
      <c r="AK405" s="96"/>
      <c r="AL405" s="144"/>
      <c r="AM405" s="96">
        <v>689</v>
      </c>
      <c r="AN405" s="166">
        <v>10800000</v>
      </c>
      <c r="AO405" s="138">
        <v>44112</v>
      </c>
      <c r="AP405" s="96">
        <v>710</v>
      </c>
      <c r="AQ405" s="166">
        <v>10800000</v>
      </c>
      <c r="AR405" s="138">
        <v>44113</v>
      </c>
      <c r="AS405" s="20" t="s">
        <v>2613</v>
      </c>
      <c r="AT405" s="96" t="s">
        <v>84</v>
      </c>
      <c r="AU405" s="86" t="s">
        <v>2793</v>
      </c>
      <c r="AV405" s="267">
        <v>10800000</v>
      </c>
      <c r="AW405" s="166"/>
      <c r="AX405" s="201">
        <v>4133333.3333333335</v>
      </c>
      <c r="AY405" s="185">
        <v>866</v>
      </c>
      <c r="AZ405" s="185"/>
      <c r="BA405" s="166"/>
      <c r="BB405" s="185"/>
      <c r="BC405" s="185"/>
      <c r="BD405" s="312">
        <f t="shared" si="6"/>
        <v>4133333.3333333335</v>
      </c>
      <c r="BE405" s="117">
        <f>+Tabla2[[#This Row],[VALOR RECURSOS FDL]]+Tabla2[[#This Row],[ADICION]]+Tabla2[[#This Row],[ADICION Nº 2  O -SALDO SIN EJECUTAR]]</f>
        <v>14933333.333333334</v>
      </c>
      <c r="BF405" s="185">
        <v>4050000</v>
      </c>
      <c r="BG405" s="185" t="s">
        <v>1621</v>
      </c>
      <c r="BH405" s="220">
        <v>44117</v>
      </c>
      <c r="BI405" s="249" t="s">
        <v>2874</v>
      </c>
      <c r="BJ405" s="185" t="s">
        <v>1607</v>
      </c>
      <c r="BK405" s="185" t="s">
        <v>1881</v>
      </c>
      <c r="BL405" s="215" t="s">
        <v>2875</v>
      </c>
      <c r="BM405" s="187"/>
      <c r="BN405" s="217"/>
    </row>
    <row r="406" spans="1:66" s="189" customFormat="1" ht="15.75" hidden="1">
      <c r="A406" s="20">
        <v>2020</v>
      </c>
      <c r="B406" s="96">
        <v>179</v>
      </c>
      <c r="C406" s="19" t="s">
        <v>606</v>
      </c>
      <c r="D406" s="101" t="s">
        <v>607</v>
      </c>
      <c r="E406" s="284" t="s">
        <v>92</v>
      </c>
      <c r="F406" s="227" t="s">
        <v>2845</v>
      </c>
      <c r="G406" s="86" t="s">
        <v>2876</v>
      </c>
      <c r="H406" s="85">
        <v>24344028</v>
      </c>
      <c r="I406" s="96">
        <v>1</v>
      </c>
      <c r="J406" s="185" t="s">
        <v>1599</v>
      </c>
      <c r="K406" s="19" t="s">
        <v>2877</v>
      </c>
      <c r="L406" s="86">
        <v>3219048018</v>
      </c>
      <c r="M406" s="18" t="s">
        <v>2878</v>
      </c>
      <c r="N406" s="109" t="s">
        <v>2876</v>
      </c>
      <c r="O406" s="186"/>
      <c r="P406" s="187"/>
      <c r="Q406" s="186"/>
      <c r="R406" s="186"/>
      <c r="S406" s="186"/>
      <c r="T406" s="18" t="s">
        <v>2879</v>
      </c>
      <c r="U406" s="130"/>
      <c r="V406" s="130"/>
      <c r="W406" s="130"/>
      <c r="X406" s="185"/>
      <c r="Y406" s="130" t="s">
        <v>2880</v>
      </c>
      <c r="Z406" s="101" t="s">
        <v>2851</v>
      </c>
      <c r="AA406" s="96">
        <v>80</v>
      </c>
      <c r="AB406" s="151">
        <v>44113</v>
      </c>
      <c r="AC406" s="150">
        <v>44113</v>
      </c>
      <c r="AD406" s="96" t="s">
        <v>1577</v>
      </c>
      <c r="AE406" s="97" t="s">
        <v>2859</v>
      </c>
      <c r="AF406" s="97" t="s">
        <v>1577</v>
      </c>
      <c r="AG406" s="96" t="s">
        <v>1577</v>
      </c>
      <c r="AH406" s="151">
        <v>44225</v>
      </c>
      <c r="AI406" s="130"/>
      <c r="AJ406" s="96"/>
      <c r="AK406" s="96"/>
      <c r="AL406" s="130"/>
      <c r="AM406" s="96">
        <v>667</v>
      </c>
      <c r="AN406" s="168" t="s">
        <v>2853</v>
      </c>
      <c r="AO406" s="138">
        <v>44082</v>
      </c>
      <c r="AP406" s="96">
        <v>707</v>
      </c>
      <c r="AQ406" s="166">
        <v>4000000</v>
      </c>
      <c r="AR406" s="138">
        <v>44113</v>
      </c>
      <c r="AS406" s="20" t="s">
        <v>2613</v>
      </c>
      <c r="AT406" s="96" t="s">
        <v>84</v>
      </c>
      <c r="AU406" s="86" t="s">
        <v>2793</v>
      </c>
      <c r="AV406" s="267">
        <v>4000000</v>
      </c>
      <c r="AW406" s="166"/>
      <c r="AX406" s="201">
        <v>1600000</v>
      </c>
      <c r="AY406" s="185">
        <v>849</v>
      </c>
      <c r="AZ406" s="185"/>
      <c r="BA406" s="166"/>
      <c r="BB406" s="185"/>
      <c r="BC406" s="185"/>
      <c r="BD406" s="312">
        <f t="shared" si="6"/>
        <v>1600000</v>
      </c>
      <c r="BE406" s="117">
        <f>+Tabla2[[#This Row],[VALOR RECURSOS FDL]]+Tabla2[[#This Row],[ADICION]]+Tabla2[[#This Row],[ADICION Nº 2  O -SALDO SIN EJECUTAR]]</f>
        <v>5600000</v>
      </c>
      <c r="BF406" s="185">
        <v>1500000</v>
      </c>
      <c r="BG406" s="185" t="s">
        <v>2646</v>
      </c>
      <c r="BH406" s="220">
        <v>44117</v>
      </c>
      <c r="BI406" s="249" t="s">
        <v>2794</v>
      </c>
      <c r="BJ406" s="185" t="s">
        <v>1607</v>
      </c>
      <c r="BK406" s="220">
        <v>44194</v>
      </c>
      <c r="BL406" s="215" t="s">
        <v>942</v>
      </c>
      <c r="BM406" s="187"/>
      <c r="BN406" s="217"/>
    </row>
    <row r="407" spans="1:66" s="189" customFormat="1" ht="15.75" hidden="1">
      <c r="A407" s="20">
        <v>2020</v>
      </c>
      <c r="B407" s="96">
        <v>180</v>
      </c>
      <c r="C407" s="19" t="s">
        <v>606</v>
      </c>
      <c r="D407" s="101" t="s">
        <v>607</v>
      </c>
      <c r="E407" s="281" t="s">
        <v>92</v>
      </c>
      <c r="F407" s="227" t="s">
        <v>2845</v>
      </c>
      <c r="G407" s="86" t="s">
        <v>2881</v>
      </c>
      <c r="H407" s="85">
        <v>80206510</v>
      </c>
      <c r="I407" s="96">
        <v>1</v>
      </c>
      <c r="J407" s="185" t="s">
        <v>1617</v>
      </c>
      <c r="K407" s="19" t="s">
        <v>2882</v>
      </c>
      <c r="L407" s="86">
        <v>3023198096</v>
      </c>
      <c r="M407" s="18" t="s">
        <v>2883</v>
      </c>
      <c r="N407" s="109" t="s">
        <v>2881</v>
      </c>
      <c r="O407" s="186"/>
      <c r="P407" s="187"/>
      <c r="Q407" s="186"/>
      <c r="R407" s="186"/>
      <c r="S407" s="186"/>
      <c r="T407" s="18" t="s">
        <v>2884</v>
      </c>
      <c r="U407" s="130"/>
      <c r="V407" s="130"/>
      <c r="W407" s="130"/>
      <c r="X407" s="185"/>
      <c r="Y407" s="130" t="s">
        <v>2885</v>
      </c>
      <c r="Z407" s="101" t="s">
        <v>2851</v>
      </c>
      <c r="AA407" s="96">
        <v>80</v>
      </c>
      <c r="AB407" s="151">
        <v>44113</v>
      </c>
      <c r="AC407" s="150">
        <v>44113</v>
      </c>
      <c r="AD407" s="96" t="s">
        <v>1577</v>
      </c>
      <c r="AE407" s="97" t="s">
        <v>1577</v>
      </c>
      <c r="AF407" s="96" t="s">
        <v>1577</v>
      </c>
      <c r="AG407" s="96" t="s">
        <v>1577</v>
      </c>
      <c r="AH407" s="151">
        <v>44193</v>
      </c>
      <c r="AI407" s="144"/>
      <c r="AJ407" s="96"/>
      <c r="AK407" s="96"/>
      <c r="AL407" s="144"/>
      <c r="AM407" s="96">
        <v>608</v>
      </c>
      <c r="AN407" s="168" t="s">
        <v>2853</v>
      </c>
      <c r="AO407" s="138">
        <v>44092</v>
      </c>
      <c r="AP407" s="96">
        <v>708</v>
      </c>
      <c r="AQ407" s="166">
        <v>4000000</v>
      </c>
      <c r="AR407" s="138">
        <v>44113</v>
      </c>
      <c r="AS407" s="20" t="s">
        <v>2613</v>
      </c>
      <c r="AT407" s="96" t="s">
        <v>84</v>
      </c>
      <c r="AU407" s="86" t="s">
        <v>2793</v>
      </c>
      <c r="AV407" s="267">
        <v>4000000</v>
      </c>
      <c r="AW407" s="166"/>
      <c r="AX407" s="201"/>
      <c r="AY407" s="185"/>
      <c r="AZ407" s="185"/>
      <c r="BA407" s="166"/>
      <c r="BB407" s="185"/>
      <c r="BC407" s="185"/>
      <c r="BD407" s="312">
        <f t="shared" si="6"/>
        <v>0</v>
      </c>
      <c r="BE407" s="117">
        <f>+Tabla2[[#This Row],[VALOR RECURSOS FDL]]+Tabla2[[#This Row],[ADICION]]+Tabla2[[#This Row],[ADICION Nº 2  O -SALDO SIN EJECUTAR]]</f>
        <v>4000000</v>
      </c>
      <c r="BF407" s="185">
        <v>1500000</v>
      </c>
      <c r="BG407" s="185" t="s">
        <v>2646</v>
      </c>
      <c r="BH407" s="220">
        <v>44117</v>
      </c>
      <c r="BI407" s="249" t="s">
        <v>2794</v>
      </c>
      <c r="BJ407" s="185"/>
      <c r="BK407" s="220">
        <v>44194</v>
      </c>
      <c r="BL407" s="215" t="s">
        <v>942</v>
      </c>
      <c r="BM407" s="187"/>
      <c r="BN407" s="217"/>
    </row>
    <row r="408" spans="1:66" s="189" customFormat="1" ht="15.75" hidden="1">
      <c r="A408" s="20">
        <v>2020</v>
      </c>
      <c r="B408" s="96">
        <v>181</v>
      </c>
      <c r="C408" s="19" t="s">
        <v>606</v>
      </c>
      <c r="D408" s="101" t="s">
        <v>607</v>
      </c>
      <c r="E408" s="284" t="s">
        <v>92</v>
      </c>
      <c r="F408" s="227" t="s">
        <v>2886</v>
      </c>
      <c r="G408" s="86" t="s">
        <v>2887</v>
      </c>
      <c r="H408" s="85">
        <v>1081911958</v>
      </c>
      <c r="I408" s="96">
        <v>5</v>
      </c>
      <c r="J408" s="185" t="s">
        <v>1599</v>
      </c>
      <c r="K408" s="19" t="s">
        <v>2888</v>
      </c>
      <c r="L408" s="86">
        <v>3133757</v>
      </c>
      <c r="M408" s="18" t="s">
        <v>2889</v>
      </c>
      <c r="N408" s="109" t="s">
        <v>2887</v>
      </c>
      <c r="O408" s="186"/>
      <c r="P408" s="187"/>
      <c r="Q408" s="186"/>
      <c r="R408" s="186"/>
      <c r="S408" s="186"/>
      <c r="T408" s="18" t="s">
        <v>2890</v>
      </c>
      <c r="U408" s="130"/>
      <c r="V408" s="130"/>
      <c r="W408" s="130"/>
      <c r="X408" s="185"/>
      <c r="Y408" s="130" t="s">
        <v>2891</v>
      </c>
      <c r="Z408" s="101" t="s">
        <v>2892</v>
      </c>
      <c r="AA408" s="96">
        <v>75</v>
      </c>
      <c r="AB408" s="151">
        <v>44118</v>
      </c>
      <c r="AC408" s="150">
        <v>44118</v>
      </c>
      <c r="AD408" s="96" t="s">
        <v>1577</v>
      </c>
      <c r="AE408" s="97" t="s">
        <v>2774</v>
      </c>
      <c r="AF408" s="97" t="s">
        <v>1577</v>
      </c>
      <c r="AG408" s="96" t="s">
        <v>1577</v>
      </c>
      <c r="AH408" s="151">
        <v>44231</v>
      </c>
      <c r="AI408" s="130"/>
      <c r="AJ408" s="96"/>
      <c r="AK408" s="96"/>
      <c r="AL408" s="130"/>
      <c r="AM408" s="96">
        <v>672</v>
      </c>
      <c r="AN408" s="168" t="s">
        <v>2893</v>
      </c>
      <c r="AO408" s="138">
        <v>44090</v>
      </c>
      <c r="AP408" s="96">
        <v>711</v>
      </c>
      <c r="AQ408" s="166">
        <v>6386015</v>
      </c>
      <c r="AR408" s="138">
        <v>44117</v>
      </c>
      <c r="AS408" s="96" t="s">
        <v>2717</v>
      </c>
      <c r="AT408" s="96" t="s">
        <v>84</v>
      </c>
      <c r="AU408" s="86" t="s">
        <v>2718</v>
      </c>
      <c r="AV408" s="267">
        <v>6386015</v>
      </c>
      <c r="AW408" s="166"/>
      <c r="AX408" s="201">
        <v>3150435.3</v>
      </c>
      <c r="AY408" s="185">
        <v>868</v>
      </c>
      <c r="AZ408" s="185"/>
      <c r="BA408" s="166"/>
      <c r="BB408" s="185"/>
      <c r="BC408" s="185"/>
      <c r="BD408" s="312">
        <f t="shared" si="6"/>
        <v>3150435.3</v>
      </c>
      <c r="BE408" s="117">
        <f>+Tabla2[[#This Row],[VALOR RECURSOS FDL]]+Tabla2[[#This Row],[ADICION]]+Tabla2[[#This Row],[ADICION Nº 2  O -SALDO SIN EJECUTAR]]</f>
        <v>9536450.3000000007</v>
      </c>
      <c r="BF408" s="185">
        <v>2554406</v>
      </c>
      <c r="BG408" s="185" t="s">
        <v>1798</v>
      </c>
      <c r="BH408" s="220">
        <v>44047</v>
      </c>
      <c r="BI408" s="249" t="s">
        <v>2894</v>
      </c>
      <c r="BJ408" s="185" t="s">
        <v>1607</v>
      </c>
      <c r="BK408" s="220">
        <v>44256</v>
      </c>
      <c r="BL408" s="215" t="s">
        <v>2895</v>
      </c>
      <c r="BM408" s="187"/>
      <c r="BN408" s="217"/>
    </row>
    <row r="409" spans="1:66" s="189" customFormat="1" ht="15.75" hidden="1">
      <c r="A409" s="20">
        <v>2020</v>
      </c>
      <c r="B409" s="96">
        <v>182</v>
      </c>
      <c r="C409" s="19" t="s">
        <v>606</v>
      </c>
      <c r="D409" s="101" t="s">
        <v>607</v>
      </c>
      <c r="E409" s="281" t="s">
        <v>76</v>
      </c>
      <c r="F409" s="227" t="s">
        <v>2896</v>
      </c>
      <c r="G409" s="86" t="s">
        <v>2897</v>
      </c>
      <c r="H409" s="85">
        <v>53037540</v>
      </c>
      <c r="I409" s="96">
        <v>9</v>
      </c>
      <c r="J409" s="185" t="s">
        <v>1599</v>
      </c>
      <c r="K409" s="19" t="s">
        <v>2898</v>
      </c>
      <c r="L409" s="86">
        <v>3118327294</v>
      </c>
      <c r="M409" s="18" t="s">
        <v>2899</v>
      </c>
      <c r="N409" s="109" t="s">
        <v>2897</v>
      </c>
      <c r="O409" s="186"/>
      <c r="P409" s="187"/>
      <c r="Q409" s="186"/>
      <c r="R409" s="186"/>
      <c r="S409" s="186"/>
      <c r="T409" s="18" t="s">
        <v>2900</v>
      </c>
      <c r="U409" s="130"/>
      <c r="V409" s="130"/>
      <c r="W409" s="130"/>
      <c r="X409" s="185"/>
      <c r="Y409" s="130" t="s">
        <v>2901</v>
      </c>
      <c r="Z409" s="101" t="s">
        <v>2892</v>
      </c>
      <c r="AA409" s="96">
        <v>75</v>
      </c>
      <c r="AB409" s="151">
        <v>44117</v>
      </c>
      <c r="AC409" s="150">
        <v>44117</v>
      </c>
      <c r="AD409" s="96" t="s">
        <v>1577</v>
      </c>
      <c r="AE409" s="97" t="s">
        <v>1577</v>
      </c>
      <c r="AF409" s="96" t="s">
        <v>1577</v>
      </c>
      <c r="AG409" s="96" t="s">
        <v>1577</v>
      </c>
      <c r="AH409" s="151">
        <v>44192</v>
      </c>
      <c r="AI409" s="144"/>
      <c r="AJ409" s="96"/>
      <c r="AK409" s="96"/>
      <c r="AL409" s="144"/>
      <c r="AM409" s="96">
        <v>692</v>
      </c>
      <c r="AN409" s="168">
        <v>9750000</v>
      </c>
      <c r="AO409" s="138">
        <v>44117</v>
      </c>
      <c r="AP409" s="96">
        <v>719</v>
      </c>
      <c r="AQ409" s="166">
        <v>9750000</v>
      </c>
      <c r="AR409" s="138">
        <v>44117</v>
      </c>
      <c r="AS409" s="20" t="s">
        <v>870</v>
      </c>
      <c r="AT409" s="96" t="s">
        <v>84</v>
      </c>
      <c r="AU409" s="86" t="s">
        <v>2727</v>
      </c>
      <c r="AV409" s="267">
        <v>9750000</v>
      </c>
      <c r="AW409" s="166"/>
      <c r="AX409" s="201"/>
      <c r="AY409" s="185"/>
      <c r="AZ409" s="185"/>
      <c r="BA409" s="166"/>
      <c r="BB409" s="185"/>
      <c r="BC409" s="185"/>
      <c r="BD409" s="312">
        <f t="shared" si="6"/>
        <v>0</v>
      </c>
      <c r="BE409" s="117">
        <f>+Tabla2[[#This Row],[VALOR RECURSOS FDL]]+Tabla2[[#This Row],[ADICION]]+Tabla2[[#This Row],[ADICION Nº 2  O -SALDO SIN EJECUTAR]]</f>
        <v>9750000</v>
      </c>
      <c r="BF409" s="185">
        <v>3900000</v>
      </c>
      <c r="BG409" s="185" t="s">
        <v>2030</v>
      </c>
      <c r="BH409" s="220">
        <v>44118</v>
      </c>
      <c r="BI409" s="249" t="s">
        <v>2902</v>
      </c>
      <c r="BJ409" s="185" t="s">
        <v>1607</v>
      </c>
      <c r="BK409" s="185" t="s">
        <v>1881</v>
      </c>
      <c r="BL409" s="215" t="s">
        <v>959</v>
      </c>
      <c r="BM409" s="187"/>
      <c r="BN409" s="217"/>
    </row>
    <row r="410" spans="1:66" s="189" customFormat="1" ht="15.75" hidden="1">
      <c r="A410" s="20">
        <v>2020</v>
      </c>
      <c r="B410" s="96">
        <v>183</v>
      </c>
      <c r="C410" s="19" t="s">
        <v>606</v>
      </c>
      <c r="D410" s="101" t="s">
        <v>607</v>
      </c>
      <c r="E410" s="284" t="s">
        <v>76</v>
      </c>
      <c r="F410" s="227" t="s">
        <v>1103</v>
      </c>
      <c r="G410" s="86" t="s">
        <v>2903</v>
      </c>
      <c r="H410" s="85">
        <v>809729376</v>
      </c>
      <c r="I410" s="96">
        <v>5</v>
      </c>
      <c r="J410" s="185" t="s">
        <v>1617</v>
      </c>
      <c r="K410" s="19" t="s">
        <v>2904</v>
      </c>
      <c r="L410" s="86">
        <v>2814329</v>
      </c>
      <c r="M410" s="18" t="s">
        <v>2905</v>
      </c>
      <c r="N410" s="109" t="s">
        <v>2903</v>
      </c>
      <c r="O410" s="186"/>
      <c r="P410" s="187"/>
      <c r="Q410" s="186"/>
      <c r="R410" s="186"/>
      <c r="S410" s="186"/>
      <c r="T410" s="18" t="s">
        <v>2906</v>
      </c>
      <c r="U410" s="130"/>
      <c r="V410" s="130"/>
      <c r="W410" s="130"/>
      <c r="X410" s="185"/>
      <c r="Y410" s="130" t="s">
        <v>2907</v>
      </c>
      <c r="Z410" s="101" t="s">
        <v>2892</v>
      </c>
      <c r="AA410" s="96">
        <v>75</v>
      </c>
      <c r="AB410" s="151">
        <v>44117</v>
      </c>
      <c r="AC410" s="150">
        <v>44117</v>
      </c>
      <c r="AD410" s="96" t="s">
        <v>1577</v>
      </c>
      <c r="AE410" s="97" t="s">
        <v>1577</v>
      </c>
      <c r="AF410" s="96" t="s">
        <v>1577</v>
      </c>
      <c r="AG410" s="96" t="s">
        <v>1577</v>
      </c>
      <c r="AH410" s="151">
        <v>44192</v>
      </c>
      <c r="AI410" s="130"/>
      <c r="AJ410" s="96"/>
      <c r="AK410" s="96"/>
      <c r="AL410" s="130"/>
      <c r="AM410" s="96">
        <v>654</v>
      </c>
      <c r="AN410" s="168">
        <v>10226425</v>
      </c>
      <c r="AO410" s="138">
        <v>44117</v>
      </c>
      <c r="AP410" s="96">
        <v>720</v>
      </c>
      <c r="AQ410" s="168">
        <v>10226425</v>
      </c>
      <c r="AR410" s="138">
        <v>44117</v>
      </c>
      <c r="AS410" s="20" t="s">
        <v>870</v>
      </c>
      <c r="AT410" s="96" t="s">
        <v>84</v>
      </c>
      <c r="AU410" s="86" t="s">
        <v>2727</v>
      </c>
      <c r="AV410" s="268">
        <v>10226425</v>
      </c>
      <c r="AW410" s="166"/>
      <c r="AX410" s="201"/>
      <c r="AY410" s="185"/>
      <c r="AZ410" s="185"/>
      <c r="BA410" s="166"/>
      <c r="BB410" s="185"/>
      <c r="BC410" s="185"/>
      <c r="BD410" s="312">
        <f t="shared" si="6"/>
        <v>0</v>
      </c>
      <c r="BE410" s="117">
        <f>+Tabla2[[#This Row],[VALOR RECURSOS FDL]]+Tabla2[[#This Row],[ADICION]]+Tabla2[[#This Row],[ADICION Nº 2  O -SALDO SIN EJECUTAR]]</f>
        <v>10226425</v>
      </c>
      <c r="BF410" s="185">
        <v>4090570.0000000005</v>
      </c>
      <c r="BG410" s="253" t="s">
        <v>1706</v>
      </c>
      <c r="BH410" s="262">
        <v>44118</v>
      </c>
      <c r="BI410" s="254" t="s">
        <v>2908</v>
      </c>
      <c r="BJ410" s="185" t="s">
        <v>1607</v>
      </c>
      <c r="BK410" s="220">
        <v>44168</v>
      </c>
      <c r="BL410" s="215" t="s">
        <v>2909</v>
      </c>
      <c r="BM410" s="187"/>
      <c r="BN410" s="217"/>
    </row>
    <row r="411" spans="1:66" s="189" customFormat="1" ht="15.75" hidden="1">
      <c r="A411" s="20">
        <v>2020</v>
      </c>
      <c r="B411" s="96">
        <v>184</v>
      </c>
      <c r="C411" s="19" t="s">
        <v>606</v>
      </c>
      <c r="D411" s="101" t="s">
        <v>607</v>
      </c>
      <c r="E411" s="281" t="s">
        <v>76</v>
      </c>
      <c r="F411" s="75" t="s">
        <v>2910</v>
      </c>
      <c r="G411" s="86" t="s">
        <v>2261</v>
      </c>
      <c r="H411" s="85">
        <v>52518431</v>
      </c>
      <c r="I411" s="116">
        <v>5</v>
      </c>
      <c r="J411" s="185" t="s">
        <v>1599</v>
      </c>
      <c r="K411" s="19" t="s">
        <v>2262</v>
      </c>
      <c r="L411" s="86">
        <v>3164311739</v>
      </c>
      <c r="M411" s="18" t="s">
        <v>2263</v>
      </c>
      <c r="N411" s="86" t="s">
        <v>2261</v>
      </c>
      <c r="O411" s="186"/>
      <c r="P411" s="187"/>
      <c r="Q411" s="186"/>
      <c r="R411" s="186"/>
      <c r="S411" s="186"/>
      <c r="T411" s="18" t="s">
        <v>2911</v>
      </c>
      <c r="U411" s="130"/>
      <c r="V411" s="130"/>
      <c r="W411" s="130"/>
      <c r="X411" s="185"/>
      <c r="Y411" s="130" t="s">
        <v>2912</v>
      </c>
      <c r="Z411" s="101" t="s">
        <v>540</v>
      </c>
      <c r="AA411" s="96">
        <v>60</v>
      </c>
      <c r="AB411" s="149">
        <v>44132</v>
      </c>
      <c r="AC411" s="138">
        <v>44132</v>
      </c>
      <c r="AD411" s="96" t="s">
        <v>1577</v>
      </c>
      <c r="AE411" s="97" t="s">
        <v>2913</v>
      </c>
      <c r="AF411" s="97" t="s">
        <v>1577</v>
      </c>
      <c r="AG411" s="96" t="s">
        <v>1577</v>
      </c>
      <c r="AH411" s="151">
        <v>44222</v>
      </c>
      <c r="AI411" s="144"/>
      <c r="AJ411" s="96"/>
      <c r="AK411" s="96"/>
      <c r="AL411" s="144"/>
      <c r="AM411" s="96">
        <v>701</v>
      </c>
      <c r="AN411" s="168">
        <v>19000000</v>
      </c>
      <c r="AO411" s="138">
        <v>44132</v>
      </c>
      <c r="AP411" s="96">
        <v>716</v>
      </c>
      <c r="AQ411" s="168">
        <v>19000000</v>
      </c>
      <c r="AR411" s="138">
        <v>44132</v>
      </c>
      <c r="AS411" s="96" t="s">
        <v>2914</v>
      </c>
      <c r="AT411" s="96" t="s">
        <v>84</v>
      </c>
      <c r="AU411" s="86" t="s">
        <v>2727</v>
      </c>
      <c r="AV411" s="268">
        <v>19000000</v>
      </c>
      <c r="AW411" s="166"/>
      <c r="AX411" s="201">
        <v>9500000</v>
      </c>
      <c r="AY411" s="185">
        <v>812</v>
      </c>
      <c r="AZ411" s="185"/>
      <c r="BA411" s="166"/>
      <c r="BB411" s="185"/>
      <c r="BC411" s="185"/>
      <c r="BD411" s="312">
        <f t="shared" si="6"/>
        <v>9500000</v>
      </c>
      <c r="BE411" s="117">
        <f>+Tabla2[[#This Row],[VALOR RECURSOS FDL]]+Tabla2[[#This Row],[ADICION]]+Tabla2[[#This Row],[ADICION Nº 2  O -SALDO SIN EJECUTAR]]</f>
        <v>28500000</v>
      </c>
      <c r="BF411" s="185">
        <v>9500000</v>
      </c>
      <c r="BG411" s="253" t="s">
        <v>2117</v>
      </c>
      <c r="BH411" s="253" t="s">
        <v>1577</v>
      </c>
      <c r="BI411" s="254" t="s">
        <v>2915</v>
      </c>
      <c r="BJ411" s="185" t="s">
        <v>1827</v>
      </c>
      <c r="BK411" s="185" t="s">
        <v>2916</v>
      </c>
      <c r="BL411" s="215" t="s">
        <v>2268</v>
      </c>
      <c r="BM411" s="187"/>
      <c r="BN411" s="217"/>
    </row>
    <row r="412" spans="1:66" s="189" customFormat="1" ht="15.75" hidden="1">
      <c r="A412" s="20">
        <v>2020</v>
      </c>
      <c r="B412" s="96">
        <v>185</v>
      </c>
      <c r="C412" s="19" t="s">
        <v>606</v>
      </c>
      <c r="D412" s="101" t="s">
        <v>607</v>
      </c>
      <c r="E412" s="284" t="s">
        <v>76</v>
      </c>
      <c r="F412" s="227" t="s">
        <v>2917</v>
      </c>
      <c r="G412" s="86" t="s">
        <v>395</v>
      </c>
      <c r="H412" s="85">
        <v>79814029</v>
      </c>
      <c r="I412" s="116">
        <v>4</v>
      </c>
      <c r="J412" s="185" t="s">
        <v>1617</v>
      </c>
      <c r="K412" s="19" t="s">
        <v>1058</v>
      </c>
      <c r="L412" s="86">
        <v>3102951326</v>
      </c>
      <c r="M412" s="18" t="s">
        <v>1059</v>
      </c>
      <c r="N412" s="109" t="s">
        <v>395</v>
      </c>
      <c r="O412" s="186"/>
      <c r="P412" s="187"/>
      <c r="Q412" s="186"/>
      <c r="R412" s="186"/>
      <c r="S412" s="186"/>
      <c r="T412" s="18" t="s">
        <v>2918</v>
      </c>
      <c r="U412" s="130"/>
      <c r="V412" s="130"/>
      <c r="W412" s="130"/>
      <c r="X412" s="185"/>
      <c r="Y412" s="130" t="s">
        <v>2919</v>
      </c>
      <c r="Z412" s="101" t="s">
        <v>540</v>
      </c>
      <c r="AA412" s="96">
        <v>60</v>
      </c>
      <c r="AB412" s="151">
        <v>44132</v>
      </c>
      <c r="AC412" s="150">
        <v>44132</v>
      </c>
      <c r="AD412" s="96" t="s">
        <v>1577</v>
      </c>
      <c r="AE412" s="97" t="s">
        <v>2913</v>
      </c>
      <c r="AF412" s="97" t="s">
        <v>1577</v>
      </c>
      <c r="AG412" s="96" t="s">
        <v>1577</v>
      </c>
      <c r="AH412" s="151">
        <v>44222</v>
      </c>
      <c r="AI412" s="130"/>
      <c r="AJ412" s="96"/>
      <c r="AK412" s="96"/>
      <c r="AL412" s="130"/>
      <c r="AM412" s="96">
        <v>697</v>
      </c>
      <c r="AN412" s="168">
        <v>9200000</v>
      </c>
      <c r="AO412" s="138">
        <v>44132</v>
      </c>
      <c r="AP412" s="96">
        <v>717</v>
      </c>
      <c r="AQ412" s="168">
        <v>9200000</v>
      </c>
      <c r="AR412" s="138">
        <v>44132</v>
      </c>
      <c r="AS412" s="96" t="s">
        <v>2914</v>
      </c>
      <c r="AT412" s="96" t="s">
        <v>84</v>
      </c>
      <c r="AU412" s="86" t="s">
        <v>2727</v>
      </c>
      <c r="AV412" s="268">
        <v>9200000</v>
      </c>
      <c r="AW412" s="166"/>
      <c r="AX412" s="174">
        <v>4600000</v>
      </c>
      <c r="AY412" s="185">
        <v>811</v>
      </c>
      <c r="AZ412" s="185"/>
      <c r="BA412" s="166"/>
      <c r="BB412" s="185"/>
      <c r="BC412" s="185"/>
      <c r="BD412" s="312">
        <f t="shared" si="6"/>
        <v>4600000</v>
      </c>
      <c r="BE412" s="117">
        <f>+Tabla2[[#This Row],[VALOR RECURSOS FDL]]+Tabla2[[#This Row],[ADICION]]+Tabla2[[#This Row],[ADICION Nº 2  O -SALDO SIN EJECUTAR]]</f>
        <v>13800000</v>
      </c>
      <c r="BF412" s="185">
        <v>4600000</v>
      </c>
      <c r="BG412" s="253" t="s">
        <v>2085</v>
      </c>
      <c r="BH412" s="262">
        <v>44134</v>
      </c>
      <c r="BI412" s="254" t="s">
        <v>2920</v>
      </c>
      <c r="BJ412" s="185" t="s">
        <v>1607</v>
      </c>
      <c r="BK412" s="220">
        <v>44204</v>
      </c>
      <c r="BL412" s="215" t="s">
        <v>1063</v>
      </c>
      <c r="BM412" s="187"/>
      <c r="BN412" s="217"/>
    </row>
    <row r="413" spans="1:66" s="189" customFormat="1" ht="15.75" hidden="1">
      <c r="A413" s="20">
        <v>2020</v>
      </c>
      <c r="B413" s="96">
        <v>186</v>
      </c>
      <c r="C413" s="19" t="s">
        <v>606</v>
      </c>
      <c r="D413" s="101" t="s">
        <v>607</v>
      </c>
      <c r="E413" s="281" t="s">
        <v>76</v>
      </c>
      <c r="F413" s="227" t="s">
        <v>2921</v>
      </c>
      <c r="G413" s="86" t="s">
        <v>1277</v>
      </c>
      <c r="H413" s="85">
        <v>1018443671</v>
      </c>
      <c r="I413" s="116">
        <v>1</v>
      </c>
      <c r="J413" s="185" t="s">
        <v>1617</v>
      </c>
      <c r="K413" s="19" t="s">
        <v>1278</v>
      </c>
      <c r="L413" s="86">
        <v>3134033649</v>
      </c>
      <c r="M413" s="18" t="s">
        <v>1279</v>
      </c>
      <c r="N413" s="86" t="s">
        <v>1277</v>
      </c>
      <c r="O413" s="186"/>
      <c r="P413" s="187"/>
      <c r="Q413" s="186"/>
      <c r="R413" s="186"/>
      <c r="S413" s="186"/>
      <c r="T413" s="18" t="s">
        <v>2922</v>
      </c>
      <c r="U413" s="130"/>
      <c r="V413" s="130"/>
      <c r="W413" s="130"/>
      <c r="X413" s="185"/>
      <c r="Y413" s="130" t="s">
        <v>2923</v>
      </c>
      <c r="Z413" s="101" t="s">
        <v>540</v>
      </c>
      <c r="AA413" s="96">
        <v>60</v>
      </c>
      <c r="AB413" s="151">
        <v>44132</v>
      </c>
      <c r="AC413" s="150">
        <v>44132</v>
      </c>
      <c r="AD413" s="96" t="s">
        <v>1577</v>
      </c>
      <c r="AE413" s="97" t="s">
        <v>642</v>
      </c>
      <c r="AF413" s="97" t="s">
        <v>1577</v>
      </c>
      <c r="AG413" s="96" t="s">
        <v>1577</v>
      </c>
      <c r="AH413" s="151">
        <v>44223</v>
      </c>
      <c r="AI413" s="144"/>
      <c r="AJ413" s="96"/>
      <c r="AK413" s="96"/>
      <c r="AL413" s="144"/>
      <c r="AM413" s="96">
        <v>696</v>
      </c>
      <c r="AN413" s="168">
        <v>8184000</v>
      </c>
      <c r="AO413" s="138">
        <v>44132</v>
      </c>
      <c r="AP413" s="96">
        <v>718</v>
      </c>
      <c r="AQ413" s="168">
        <v>8184000</v>
      </c>
      <c r="AR413" s="138">
        <v>44132</v>
      </c>
      <c r="AS413" s="96" t="s">
        <v>2914</v>
      </c>
      <c r="AT413" s="96" t="s">
        <v>84</v>
      </c>
      <c r="AU413" s="86" t="s">
        <v>2727</v>
      </c>
      <c r="AV413" s="268">
        <v>8184000</v>
      </c>
      <c r="AW413" s="166"/>
      <c r="AX413" s="174">
        <v>4092000</v>
      </c>
      <c r="AY413" s="185"/>
      <c r="AZ413" s="185">
        <v>838</v>
      </c>
      <c r="BA413" s="166"/>
      <c r="BB413" s="185"/>
      <c r="BC413" s="185"/>
      <c r="BD413" s="312">
        <f t="shared" si="6"/>
        <v>4092000</v>
      </c>
      <c r="BE413" s="117">
        <f>+Tabla2[[#This Row],[VALOR RECURSOS FDL]]+Tabla2[[#This Row],[ADICION]]+Tabla2[[#This Row],[ADICION Nº 2  O -SALDO SIN EJECUTAR]]</f>
        <v>12276000</v>
      </c>
      <c r="BF413" s="185">
        <v>4092000</v>
      </c>
      <c r="BG413" s="253" t="s">
        <v>2813</v>
      </c>
      <c r="BH413" s="262">
        <v>44140</v>
      </c>
      <c r="BI413" s="254" t="s">
        <v>2924</v>
      </c>
      <c r="BJ413" s="185" t="s">
        <v>1607</v>
      </c>
      <c r="BK413" s="220">
        <v>44228</v>
      </c>
      <c r="BL413" s="215" t="s">
        <v>914</v>
      </c>
      <c r="BM413" s="187"/>
      <c r="BN413" s="217"/>
    </row>
    <row r="414" spans="1:66" s="189" customFormat="1" ht="15.75" hidden="1">
      <c r="A414" s="20">
        <v>2020</v>
      </c>
      <c r="B414" s="96">
        <v>187</v>
      </c>
      <c r="C414" s="19" t="s">
        <v>606</v>
      </c>
      <c r="D414" s="101" t="s">
        <v>607</v>
      </c>
      <c r="E414" s="284" t="s">
        <v>92</v>
      </c>
      <c r="F414" s="227" t="s">
        <v>2925</v>
      </c>
      <c r="G414" s="86" t="s">
        <v>419</v>
      </c>
      <c r="H414" s="85">
        <v>51879946</v>
      </c>
      <c r="I414" s="116">
        <v>0</v>
      </c>
      <c r="J414" s="185" t="s">
        <v>1599</v>
      </c>
      <c r="K414" s="19" t="s">
        <v>1095</v>
      </c>
      <c r="L414" s="86">
        <v>2845022</v>
      </c>
      <c r="M414" s="18" t="s">
        <v>421</v>
      </c>
      <c r="N414" s="86" t="s">
        <v>419</v>
      </c>
      <c r="O414" s="186"/>
      <c r="P414" s="187"/>
      <c r="Q414" s="186"/>
      <c r="R414" s="186"/>
      <c r="S414" s="186"/>
      <c r="T414" s="18" t="s">
        <v>2926</v>
      </c>
      <c r="U414" s="130"/>
      <c r="V414" s="130"/>
      <c r="W414" s="130"/>
      <c r="X414" s="185"/>
      <c r="Y414" s="130" t="s">
        <v>2927</v>
      </c>
      <c r="Z414" s="101" t="s">
        <v>540</v>
      </c>
      <c r="AA414" s="96">
        <v>60</v>
      </c>
      <c r="AB414" s="151">
        <v>44132</v>
      </c>
      <c r="AC414" s="150">
        <v>44132</v>
      </c>
      <c r="AD414" s="96" t="s">
        <v>1577</v>
      </c>
      <c r="AE414" s="97" t="s">
        <v>2913</v>
      </c>
      <c r="AF414" s="97" t="s">
        <v>1577</v>
      </c>
      <c r="AG414" s="96" t="s">
        <v>1577</v>
      </c>
      <c r="AH414" s="151">
        <v>44222</v>
      </c>
      <c r="AI414" s="130"/>
      <c r="AJ414" s="96"/>
      <c r="AK414" s="96"/>
      <c r="AL414" s="130"/>
      <c r="AM414" s="96">
        <v>693</v>
      </c>
      <c r="AN414" s="168">
        <v>4960000</v>
      </c>
      <c r="AO414" s="138">
        <v>44132</v>
      </c>
      <c r="AP414" s="96">
        <v>719</v>
      </c>
      <c r="AQ414" s="168">
        <v>4960000</v>
      </c>
      <c r="AR414" s="138">
        <v>44132</v>
      </c>
      <c r="AS414" s="96" t="s">
        <v>2914</v>
      </c>
      <c r="AT414" s="96" t="s">
        <v>84</v>
      </c>
      <c r="AU414" s="86" t="s">
        <v>2727</v>
      </c>
      <c r="AV414" s="268">
        <v>4960000</v>
      </c>
      <c r="AW414" s="166"/>
      <c r="AX414" s="174">
        <v>2480000</v>
      </c>
      <c r="AY414" s="185">
        <v>809</v>
      </c>
      <c r="AZ414" s="185"/>
      <c r="BA414" s="166"/>
      <c r="BB414" s="185"/>
      <c r="BC414" s="185"/>
      <c r="BD414" s="312">
        <f t="shared" si="6"/>
        <v>2480000</v>
      </c>
      <c r="BE414" s="117">
        <f>+Tabla2[[#This Row],[VALOR RECURSOS FDL]]+Tabla2[[#This Row],[ADICION]]+Tabla2[[#This Row],[ADICION Nº 2  O -SALDO SIN EJECUTAR]]</f>
        <v>7440000</v>
      </c>
      <c r="BF414" s="185">
        <v>2480000</v>
      </c>
      <c r="BG414" s="253" t="s">
        <v>1852</v>
      </c>
      <c r="BH414" s="262">
        <v>44160</v>
      </c>
      <c r="BI414" s="254" t="s">
        <v>2928</v>
      </c>
      <c r="BJ414" s="185" t="s">
        <v>1607</v>
      </c>
      <c r="BK414" s="220">
        <v>44222</v>
      </c>
      <c r="BL414" s="215" t="s">
        <v>942</v>
      </c>
      <c r="BM414" s="187"/>
      <c r="BN414" s="217"/>
    </row>
    <row r="415" spans="1:66" s="189" customFormat="1" ht="15.75" hidden="1">
      <c r="A415" s="20">
        <v>2020</v>
      </c>
      <c r="B415" s="96">
        <v>188</v>
      </c>
      <c r="C415" s="19" t="s">
        <v>606</v>
      </c>
      <c r="D415" s="101" t="s">
        <v>607</v>
      </c>
      <c r="E415" s="281" t="s">
        <v>76</v>
      </c>
      <c r="F415" s="227" t="s">
        <v>2929</v>
      </c>
      <c r="G415" s="86" t="s">
        <v>2173</v>
      </c>
      <c r="H415" s="85">
        <v>55242358</v>
      </c>
      <c r="I415" s="116">
        <v>1</v>
      </c>
      <c r="J415" s="185" t="s">
        <v>1599</v>
      </c>
      <c r="K415" s="19" t="s">
        <v>2174</v>
      </c>
      <c r="L415" s="86">
        <v>3015098813</v>
      </c>
      <c r="M415" s="18" t="s">
        <v>2175</v>
      </c>
      <c r="N415" s="86" t="s">
        <v>2176</v>
      </c>
      <c r="O415" s="186"/>
      <c r="P415" s="187"/>
      <c r="Q415" s="186"/>
      <c r="R415" s="186"/>
      <c r="S415" s="186"/>
      <c r="T415" s="18" t="s">
        <v>2930</v>
      </c>
      <c r="U415" s="130"/>
      <c r="V415" s="130"/>
      <c r="W415" s="130"/>
      <c r="X415" s="185"/>
      <c r="Y415" s="130" t="s">
        <v>2931</v>
      </c>
      <c r="Z415" s="101" t="s">
        <v>540</v>
      </c>
      <c r="AA415" s="96">
        <v>60</v>
      </c>
      <c r="AB415" s="151">
        <v>44132</v>
      </c>
      <c r="AC415" s="150">
        <v>44132</v>
      </c>
      <c r="AD415" s="96" t="s">
        <v>1577</v>
      </c>
      <c r="AE415" s="97" t="s">
        <v>1577</v>
      </c>
      <c r="AF415" s="96" t="s">
        <v>1577</v>
      </c>
      <c r="AG415" s="96" t="s">
        <v>1577</v>
      </c>
      <c r="AH415" s="151">
        <v>44192</v>
      </c>
      <c r="AI415" s="144"/>
      <c r="AJ415" s="96"/>
      <c r="AK415" s="96"/>
      <c r="AL415" s="144"/>
      <c r="AM415" s="96">
        <v>694</v>
      </c>
      <c r="AN415" s="168">
        <v>12576666</v>
      </c>
      <c r="AO415" s="138">
        <v>44132</v>
      </c>
      <c r="AP415" s="96">
        <v>720</v>
      </c>
      <c r="AQ415" s="168">
        <v>10780000</v>
      </c>
      <c r="AR415" s="138">
        <v>44132</v>
      </c>
      <c r="AS415" s="96" t="s">
        <v>2914</v>
      </c>
      <c r="AT415" s="96" t="s">
        <v>84</v>
      </c>
      <c r="AU415" s="86" t="s">
        <v>2727</v>
      </c>
      <c r="AV415" s="268">
        <v>10780000</v>
      </c>
      <c r="AW415" s="166"/>
      <c r="AX415" s="112"/>
      <c r="AY415" s="185"/>
      <c r="AZ415" s="185"/>
      <c r="BA415" s="166"/>
      <c r="BB415" s="185"/>
      <c r="BC415" s="185"/>
      <c r="BD415" s="312">
        <f t="shared" si="6"/>
        <v>0</v>
      </c>
      <c r="BE415" s="117">
        <f>+Tabla2[[#This Row],[VALOR RECURSOS FDL]]+Tabla2[[#This Row],[ADICION]]+Tabla2[[#This Row],[ADICION Nº 2  O -SALDO SIN EJECUTAR]]</f>
        <v>10780000</v>
      </c>
      <c r="BF415" s="185">
        <v>5390000</v>
      </c>
      <c r="BG415" s="253" t="s">
        <v>1852</v>
      </c>
      <c r="BH415" s="262">
        <v>44160</v>
      </c>
      <c r="BI415" s="254" t="s">
        <v>2932</v>
      </c>
      <c r="BJ415" s="185" t="s">
        <v>1607</v>
      </c>
      <c r="BK415" s="220">
        <v>44196</v>
      </c>
      <c r="BL415" s="215" t="s">
        <v>2181</v>
      </c>
      <c r="BM415" s="187"/>
      <c r="BN415" s="217"/>
    </row>
    <row r="416" spans="1:66" s="189" customFormat="1" ht="15.75" hidden="1">
      <c r="A416" s="20">
        <v>2020</v>
      </c>
      <c r="B416" s="96">
        <v>189</v>
      </c>
      <c r="C416" s="19" t="s">
        <v>606</v>
      </c>
      <c r="D416" s="101" t="s">
        <v>607</v>
      </c>
      <c r="E416" s="284" t="s">
        <v>76</v>
      </c>
      <c r="F416" s="227" t="s">
        <v>2929</v>
      </c>
      <c r="G416" s="86" t="s">
        <v>2933</v>
      </c>
      <c r="H416" s="85">
        <v>79712875</v>
      </c>
      <c r="I416" s="96">
        <v>0</v>
      </c>
      <c r="J416" s="185" t="s">
        <v>1617</v>
      </c>
      <c r="K416" s="19" t="s">
        <v>2934</v>
      </c>
      <c r="L416" s="86">
        <v>3117334532</v>
      </c>
      <c r="M416" s="18" t="s">
        <v>2935</v>
      </c>
      <c r="N416" s="109" t="s">
        <v>2933</v>
      </c>
      <c r="O416" s="186"/>
      <c r="P416" s="187"/>
      <c r="Q416" s="186"/>
      <c r="R416" s="186"/>
      <c r="S416" s="186"/>
      <c r="T416" s="18" t="s">
        <v>2936</v>
      </c>
      <c r="U416" s="130"/>
      <c r="V416" s="130"/>
      <c r="W416" s="130"/>
      <c r="X416" s="185"/>
      <c r="Y416" s="130" t="s">
        <v>2937</v>
      </c>
      <c r="Z416" s="101" t="s">
        <v>540</v>
      </c>
      <c r="AA416" s="96">
        <v>60</v>
      </c>
      <c r="AB416" s="151">
        <v>44132</v>
      </c>
      <c r="AC416" s="150">
        <v>44132</v>
      </c>
      <c r="AD416" s="96" t="s">
        <v>1577</v>
      </c>
      <c r="AE416" s="97" t="s">
        <v>2913</v>
      </c>
      <c r="AF416" s="97" t="s">
        <v>1577</v>
      </c>
      <c r="AG416" s="96" t="s">
        <v>1577</v>
      </c>
      <c r="AH416" s="151">
        <v>44222</v>
      </c>
      <c r="AI416" s="130"/>
      <c r="AJ416" s="96"/>
      <c r="AK416" s="96"/>
      <c r="AL416" s="130"/>
      <c r="AM416" s="96">
        <v>695</v>
      </c>
      <c r="AN416" s="168">
        <v>12576666</v>
      </c>
      <c r="AO416" s="138">
        <v>44132</v>
      </c>
      <c r="AP416" s="96">
        <v>721</v>
      </c>
      <c r="AQ416" s="168">
        <v>10780000</v>
      </c>
      <c r="AR416" s="138">
        <v>44132</v>
      </c>
      <c r="AS416" s="96" t="s">
        <v>2914</v>
      </c>
      <c r="AT416" s="96" t="s">
        <v>84</v>
      </c>
      <c r="AU416" s="86" t="s">
        <v>2727</v>
      </c>
      <c r="AV416" s="268">
        <v>10780000</v>
      </c>
      <c r="AW416" s="166"/>
      <c r="AX416" s="112">
        <v>5390000</v>
      </c>
      <c r="AY416" s="185">
        <v>808</v>
      </c>
      <c r="AZ416" s="185"/>
      <c r="BA416" s="166"/>
      <c r="BB416" s="185"/>
      <c r="BC416" s="185"/>
      <c r="BD416" s="312">
        <f t="shared" si="6"/>
        <v>5390000</v>
      </c>
      <c r="BE416" s="117">
        <f>+Tabla2[[#This Row],[VALOR RECURSOS FDL]]+Tabla2[[#This Row],[ADICION]]+Tabla2[[#This Row],[ADICION Nº 2  O -SALDO SIN EJECUTAR]]</f>
        <v>16170000</v>
      </c>
      <c r="BF416" s="185">
        <v>5390000</v>
      </c>
      <c r="BG416" s="253" t="s">
        <v>1852</v>
      </c>
      <c r="BH416" s="262">
        <v>44160</v>
      </c>
      <c r="BI416" s="254" t="s">
        <v>2938</v>
      </c>
      <c r="BJ416" s="185" t="s">
        <v>1607</v>
      </c>
      <c r="BK416" s="220">
        <v>44222</v>
      </c>
      <c r="BL416" s="215" t="s">
        <v>2939</v>
      </c>
      <c r="BM416" s="187"/>
      <c r="BN416" s="217"/>
    </row>
    <row r="417" spans="1:66" s="189" customFormat="1" ht="15.75" hidden="1">
      <c r="A417" s="20">
        <v>2020</v>
      </c>
      <c r="B417" s="96">
        <v>190</v>
      </c>
      <c r="C417" s="19" t="s">
        <v>606</v>
      </c>
      <c r="D417" s="101" t="s">
        <v>607</v>
      </c>
      <c r="E417" s="281" t="s">
        <v>76</v>
      </c>
      <c r="F417" s="227" t="s">
        <v>2269</v>
      </c>
      <c r="G417" s="86" t="s">
        <v>1700</v>
      </c>
      <c r="H417" s="85">
        <v>1077967370</v>
      </c>
      <c r="I417" s="116">
        <v>1</v>
      </c>
      <c r="J417" s="185" t="s">
        <v>1617</v>
      </c>
      <c r="K417" s="19" t="s">
        <v>2270</v>
      </c>
      <c r="L417" s="86">
        <v>3193774426</v>
      </c>
      <c r="M417" s="18" t="s">
        <v>1702</v>
      </c>
      <c r="N417" s="86" t="s">
        <v>1700</v>
      </c>
      <c r="O417" s="186"/>
      <c r="P417" s="187"/>
      <c r="Q417" s="186"/>
      <c r="R417" s="186"/>
      <c r="S417" s="186"/>
      <c r="T417" s="18" t="s">
        <v>2940</v>
      </c>
      <c r="U417" s="130"/>
      <c r="V417" s="130"/>
      <c r="W417" s="130"/>
      <c r="X417" s="185"/>
      <c r="Y417" s="130" t="s">
        <v>2941</v>
      </c>
      <c r="Z417" s="101" t="s">
        <v>540</v>
      </c>
      <c r="AA417" s="96">
        <v>60</v>
      </c>
      <c r="AB417" s="151">
        <v>44134</v>
      </c>
      <c r="AC417" s="150">
        <v>44134</v>
      </c>
      <c r="AD417" s="96" t="s">
        <v>1577</v>
      </c>
      <c r="AE417" s="97" t="s">
        <v>1577</v>
      </c>
      <c r="AF417" s="96" t="s">
        <v>1577</v>
      </c>
      <c r="AG417" s="96" t="s">
        <v>1577</v>
      </c>
      <c r="AH417" s="151">
        <v>44194</v>
      </c>
      <c r="AI417" s="144"/>
      <c r="AJ417" s="96"/>
      <c r="AK417" s="96"/>
      <c r="AL417" s="144"/>
      <c r="AM417" s="96">
        <v>711</v>
      </c>
      <c r="AN417" s="168">
        <v>7960000</v>
      </c>
      <c r="AO417" s="138">
        <v>44134</v>
      </c>
      <c r="AP417" s="96">
        <v>737</v>
      </c>
      <c r="AQ417" s="168">
        <v>7960000</v>
      </c>
      <c r="AR417" s="138">
        <v>44134</v>
      </c>
      <c r="AS417" s="96" t="s">
        <v>2914</v>
      </c>
      <c r="AT417" s="96" t="s">
        <v>84</v>
      </c>
      <c r="AU417" s="86" t="s">
        <v>2727</v>
      </c>
      <c r="AV417" s="267">
        <v>7960000</v>
      </c>
      <c r="AW417" s="166"/>
      <c r="AX417" s="112"/>
      <c r="AY417" s="185"/>
      <c r="AZ417" s="185"/>
      <c r="BA417" s="166"/>
      <c r="BB417" s="185"/>
      <c r="BC417" s="185"/>
      <c r="BD417" s="312">
        <f t="shared" si="6"/>
        <v>0</v>
      </c>
      <c r="BE417" s="117">
        <f>+Tabla2[[#This Row],[VALOR RECURSOS FDL]]+Tabla2[[#This Row],[ADICION]]+Tabla2[[#This Row],[ADICION Nº 2  O -SALDO SIN EJECUTAR]]</f>
        <v>7960000</v>
      </c>
      <c r="BF417" s="185">
        <v>3979999.9999999995</v>
      </c>
      <c r="BG417" s="253" t="s">
        <v>1635</v>
      </c>
      <c r="BH417" s="262">
        <v>44140</v>
      </c>
      <c r="BI417" s="254" t="s">
        <v>2942</v>
      </c>
      <c r="BJ417" s="185" t="s">
        <v>1607</v>
      </c>
      <c r="BK417" s="220">
        <v>44214</v>
      </c>
      <c r="BL417" s="215" t="s">
        <v>1708</v>
      </c>
      <c r="BM417" s="187"/>
      <c r="BN417" s="217"/>
    </row>
    <row r="418" spans="1:66" s="189" customFormat="1" ht="15.75" hidden="1">
      <c r="A418" s="20">
        <v>2020</v>
      </c>
      <c r="B418" s="96">
        <v>191</v>
      </c>
      <c r="C418" s="19" t="s">
        <v>606</v>
      </c>
      <c r="D418" s="101" t="s">
        <v>607</v>
      </c>
      <c r="E418" s="284" t="s">
        <v>76</v>
      </c>
      <c r="F418" s="227" t="s">
        <v>2943</v>
      </c>
      <c r="G418" s="86" t="s">
        <v>436</v>
      </c>
      <c r="H418" s="85">
        <v>1022973767</v>
      </c>
      <c r="I418" s="116">
        <v>6</v>
      </c>
      <c r="J418" s="185" t="s">
        <v>1599</v>
      </c>
      <c r="K418" s="19" t="s">
        <v>1631</v>
      </c>
      <c r="L418" s="86">
        <v>3132285181</v>
      </c>
      <c r="M418" s="18" t="s">
        <v>438</v>
      </c>
      <c r="N418" s="109" t="s">
        <v>436</v>
      </c>
      <c r="O418" s="186"/>
      <c r="P418" s="187"/>
      <c r="Q418" s="186"/>
      <c r="R418" s="186"/>
      <c r="S418" s="186"/>
      <c r="T418" s="18" t="s">
        <v>2944</v>
      </c>
      <c r="U418" s="130"/>
      <c r="V418" s="130"/>
      <c r="W418" s="130"/>
      <c r="X418" s="185"/>
      <c r="Y418" s="130" t="s">
        <v>2945</v>
      </c>
      <c r="Z418" s="101" t="s">
        <v>540</v>
      </c>
      <c r="AA418" s="96">
        <v>60</v>
      </c>
      <c r="AB418" s="151">
        <v>44134</v>
      </c>
      <c r="AC418" s="150">
        <v>44134</v>
      </c>
      <c r="AD418" s="96" t="s">
        <v>1577</v>
      </c>
      <c r="AE418" s="97" t="s">
        <v>642</v>
      </c>
      <c r="AF418" s="97" t="s">
        <v>1577</v>
      </c>
      <c r="AG418" s="96" t="s">
        <v>1577</v>
      </c>
      <c r="AH418" s="151">
        <v>44225</v>
      </c>
      <c r="AI418" s="130"/>
      <c r="AJ418" s="96"/>
      <c r="AK418" s="96"/>
      <c r="AL418" s="130"/>
      <c r="AM418" s="96">
        <v>712</v>
      </c>
      <c r="AN418" s="168">
        <v>8954000</v>
      </c>
      <c r="AO418" s="138">
        <v>44134</v>
      </c>
      <c r="AP418" s="96">
        <v>733</v>
      </c>
      <c r="AQ418" s="168">
        <v>8954000</v>
      </c>
      <c r="AR418" s="138">
        <v>44134</v>
      </c>
      <c r="AS418" s="96" t="s">
        <v>2914</v>
      </c>
      <c r="AT418" s="96" t="s">
        <v>84</v>
      </c>
      <c r="AU418" s="86" t="s">
        <v>2727</v>
      </c>
      <c r="AV418" s="268">
        <v>8954000</v>
      </c>
      <c r="AW418" s="166"/>
      <c r="AX418" s="166">
        <v>4477000</v>
      </c>
      <c r="AY418" s="185">
        <v>852</v>
      </c>
      <c r="AZ418" s="185">
        <v>871</v>
      </c>
      <c r="BA418" s="166"/>
      <c r="BB418" s="185"/>
      <c r="BC418" s="185"/>
      <c r="BD418" s="312">
        <f t="shared" si="6"/>
        <v>4477000</v>
      </c>
      <c r="BE418" s="117">
        <f>+Tabla2[[#This Row],[VALOR RECURSOS FDL]]+Tabla2[[#This Row],[ADICION]]+Tabla2[[#This Row],[ADICION Nº 2  O -SALDO SIN EJECUTAR]]</f>
        <v>13431000</v>
      </c>
      <c r="BF418" s="185">
        <v>4477000</v>
      </c>
      <c r="BG418" s="253" t="s">
        <v>1635</v>
      </c>
      <c r="BH418" s="262">
        <v>44140</v>
      </c>
      <c r="BI418" s="254" t="s">
        <v>2946</v>
      </c>
      <c r="BJ418" s="185" t="s">
        <v>1607</v>
      </c>
      <c r="BK418" s="220">
        <v>44228</v>
      </c>
      <c r="BL418" s="215" t="s">
        <v>1153</v>
      </c>
      <c r="BM418" s="187"/>
      <c r="BN418" s="217"/>
    </row>
    <row r="419" spans="1:66" s="189" customFormat="1" ht="15.75" hidden="1">
      <c r="A419" s="20">
        <v>2020</v>
      </c>
      <c r="B419" s="96">
        <v>192</v>
      </c>
      <c r="C419" s="19" t="s">
        <v>606</v>
      </c>
      <c r="D419" s="101" t="s">
        <v>607</v>
      </c>
      <c r="E419" s="281" t="s">
        <v>92</v>
      </c>
      <c r="F419" s="227" t="s">
        <v>2947</v>
      </c>
      <c r="G419" s="86" t="s">
        <v>2948</v>
      </c>
      <c r="H419" s="85">
        <v>12139994</v>
      </c>
      <c r="I419" s="96">
        <v>8</v>
      </c>
      <c r="J419" s="185" t="s">
        <v>1617</v>
      </c>
      <c r="K419" s="19" t="s">
        <v>2949</v>
      </c>
      <c r="L419" s="86">
        <v>3143195553</v>
      </c>
      <c r="M419" s="18" t="s">
        <v>2950</v>
      </c>
      <c r="N419" s="109" t="s">
        <v>2948</v>
      </c>
      <c r="O419" s="186"/>
      <c r="P419" s="187"/>
      <c r="Q419" s="186"/>
      <c r="R419" s="186"/>
      <c r="S419" s="186"/>
      <c r="T419" s="18" t="s">
        <v>2951</v>
      </c>
      <c r="U419" s="130"/>
      <c r="V419" s="130"/>
      <c r="W419" s="130"/>
      <c r="X419" s="185"/>
      <c r="Y419" s="130" t="s">
        <v>2952</v>
      </c>
      <c r="Z419" s="101" t="s">
        <v>540</v>
      </c>
      <c r="AA419" s="96">
        <v>60</v>
      </c>
      <c r="AB419" s="151">
        <v>44134</v>
      </c>
      <c r="AC419" s="150">
        <v>44134</v>
      </c>
      <c r="AD419" s="96" t="s">
        <v>1577</v>
      </c>
      <c r="AE419" s="97" t="s">
        <v>642</v>
      </c>
      <c r="AF419" s="97" t="s">
        <v>1577</v>
      </c>
      <c r="AG419" s="96" t="s">
        <v>1577</v>
      </c>
      <c r="AH419" s="151">
        <v>44225</v>
      </c>
      <c r="AI419" s="144"/>
      <c r="AJ419" s="96"/>
      <c r="AK419" s="96"/>
      <c r="AL419" s="144"/>
      <c r="AM419" s="96">
        <v>710</v>
      </c>
      <c r="AN419" s="168">
        <v>6496000</v>
      </c>
      <c r="AO419" s="138">
        <v>44134</v>
      </c>
      <c r="AP419" s="96">
        <v>735</v>
      </c>
      <c r="AQ419" s="168">
        <v>6496000</v>
      </c>
      <c r="AR419" s="138">
        <v>44134</v>
      </c>
      <c r="AS419" s="96" t="s">
        <v>2914</v>
      </c>
      <c r="AT419" s="96" t="s">
        <v>84</v>
      </c>
      <c r="AU419" s="86" t="s">
        <v>2727</v>
      </c>
      <c r="AV419" s="268">
        <v>6496000</v>
      </c>
      <c r="AW419" s="166"/>
      <c r="AX419" s="112">
        <v>3248000</v>
      </c>
      <c r="AY419" s="185">
        <v>863</v>
      </c>
      <c r="AZ419" s="185">
        <v>878</v>
      </c>
      <c r="BA419" s="166"/>
      <c r="BB419" s="185"/>
      <c r="BC419" s="185"/>
      <c r="BD419" s="312">
        <f t="shared" si="6"/>
        <v>3248000</v>
      </c>
      <c r="BE419" s="117">
        <f>+Tabla2[[#This Row],[VALOR RECURSOS FDL]]+Tabla2[[#This Row],[ADICION]]+Tabla2[[#This Row],[ADICION Nº 2  O -SALDO SIN EJECUTAR]]</f>
        <v>9744000</v>
      </c>
      <c r="BF419" s="185">
        <v>3248000</v>
      </c>
      <c r="BG419" s="253" t="s">
        <v>2291</v>
      </c>
      <c r="BH419" s="262">
        <v>44140</v>
      </c>
      <c r="BI419" s="254" t="s">
        <v>2953</v>
      </c>
      <c r="BJ419" s="185" t="s">
        <v>1607</v>
      </c>
      <c r="BK419" s="220">
        <v>44237</v>
      </c>
      <c r="BL419" s="215" t="s">
        <v>942</v>
      </c>
      <c r="BM419" s="187"/>
      <c r="BN419" s="217"/>
    </row>
    <row r="420" spans="1:66" s="189" customFormat="1" ht="15.75" hidden="1">
      <c r="A420" s="20">
        <v>2020</v>
      </c>
      <c r="B420" s="96">
        <v>193</v>
      </c>
      <c r="C420" s="19" t="s">
        <v>606</v>
      </c>
      <c r="D420" s="101" t="s">
        <v>607</v>
      </c>
      <c r="E420" s="284" t="s">
        <v>76</v>
      </c>
      <c r="F420" s="227" t="s">
        <v>2954</v>
      </c>
      <c r="G420" s="86" t="s">
        <v>2241</v>
      </c>
      <c r="H420" s="85">
        <v>1106786140</v>
      </c>
      <c r="I420" s="116">
        <v>1</v>
      </c>
      <c r="J420" s="185" t="s">
        <v>1599</v>
      </c>
      <c r="K420" s="19" t="s">
        <v>2242</v>
      </c>
      <c r="L420" s="86">
        <v>3138503712</v>
      </c>
      <c r="M420" s="18" t="s">
        <v>2243</v>
      </c>
      <c r="N420" s="86" t="s">
        <v>2241</v>
      </c>
      <c r="O420" s="186"/>
      <c r="P420" s="187"/>
      <c r="Q420" s="186"/>
      <c r="R420" s="186"/>
      <c r="S420" s="186"/>
      <c r="T420" s="18" t="s">
        <v>2955</v>
      </c>
      <c r="U420" s="130"/>
      <c r="V420" s="130"/>
      <c r="W420" s="130"/>
      <c r="X420" s="185"/>
      <c r="Y420" s="130" t="s">
        <v>2956</v>
      </c>
      <c r="Z420" s="101" t="s">
        <v>540</v>
      </c>
      <c r="AA420" s="96">
        <v>60</v>
      </c>
      <c r="AB420" s="151">
        <v>44134</v>
      </c>
      <c r="AC420" s="150">
        <v>44134</v>
      </c>
      <c r="AD420" s="96" t="s">
        <v>1577</v>
      </c>
      <c r="AE420" s="97" t="s">
        <v>2913</v>
      </c>
      <c r="AF420" s="97" t="s">
        <v>1577</v>
      </c>
      <c r="AG420" s="96" t="s">
        <v>1577</v>
      </c>
      <c r="AH420" s="151">
        <v>44224</v>
      </c>
      <c r="AI420" s="130"/>
      <c r="AJ420" s="96"/>
      <c r="AK420" s="96"/>
      <c r="AL420" s="130"/>
      <c r="AM420" s="96">
        <v>709</v>
      </c>
      <c r="AN420" s="168">
        <v>8400000</v>
      </c>
      <c r="AO420" s="138">
        <v>44134</v>
      </c>
      <c r="AP420" s="96">
        <v>736</v>
      </c>
      <c r="AQ420" s="168">
        <v>8400000</v>
      </c>
      <c r="AR420" s="138">
        <v>44134</v>
      </c>
      <c r="AS420" s="96" t="s">
        <v>2914</v>
      </c>
      <c r="AT420" s="96" t="s">
        <v>84</v>
      </c>
      <c r="AU420" s="86" t="s">
        <v>2727</v>
      </c>
      <c r="AV420" s="268">
        <v>8400000</v>
      </c>
      <c r="AW420" s="166"/>
      <c r="AX420" s="112">
        <v>4200000</v>
      </c>
      <c r="AY420" s="185">
        <v>865</v>
      </c>
      <c r="AZ420" s="185"/>
      <c r="BA420" s="166"/>
      <c r="BB420" s="185"/>
      <c r="BC420" s="185"/>
      <c r="BD420" s="312">
        <f t="shared" si="6"/>
        <v>4200000</v>
      </c>
      <c r="BE420" s="117">
        <f>+Tabla2[[#This Row],[VALOR RECURSOS FDL]]+Tabla2[[#This Row],[ADICION]]+Tabla2[[#This Row],[ADICION Nº 2  O -SALDO SIN EJECUTAR]]</f>
        <v>12600000</v>
      </c>
      <c r="BF420" s="185">
        <v>4200000</v>
      </c>
      <c r="BG420" s="185" t="s">
        <v>1852</v>
      </c>
      <c r="BH420" s="220">
        <v>44160</v>
      </c>
      <c r="BI420" s="213" t="s">
        <v>2957</v>
      </c>
      <c r="BJ420" s="185" t="s">
        <v>1607</v>
      </c>
      <c r="BK420" s="220">
        <v>44285</v>
      </c>
      <c r="BL420" s="215" t="s">
        <v>2247</v>
      </c>
      <c r="BM420" s="187"/>
      <c r="BN420" s="217"/>
    </row>
    <row r="421" spans="1:66" s="189" customFormat="1" ht="15.75" hidden="1">
      <c r="A421" s="20">
        <v>2020</v>
      </c>
      <c r="B421" s="96">
        <v>194</v>
      </c>
      <c r="C421" s="19" t="s">
        <v>606</v>
      </c>
      <c r="D421" s="101" t="s">
        <v>607</v>
      </c>
      <c r="E421" s="281" t="s">
        <v>76</v>
      </c>
      <c r="F421" s="227" t="s">
        <v>2958</v>
      </c>
      <c r="G421" s="86" t="s">
        <v>2959</v>
      </c>
      <c r="H421" s="85">
        <v>1016016829</v>
      </c>
      <c r="I421" s="96">
        <v>8</v>
      </c>
      <c r="J421" s="185" t="s">
        <v>1617</v>
      </c>
      <c r="K421" s="19" t="s">
        <v>2960</v>
      </c>
      <c r="L421" s="86">
        <v>318658903</v>
      </c>
      <c r="M421" s="18" t="s">
        <v>2961</v>
      </c>
      <c r="N421" s="109" t="s">
        <v>2959</v>
      </c>
      <c r="O421" s="186"/>
      <c r="P421" s="187"/>
      <c r="Q421" s="186"/>
      <c r="R421" s="186"/>
      <c r="S421" s="186"/>
      <c r="T421" s="18" t="s">
        <v>2962</v>
      </c>
      <c r="U421" s="130"/>
      <c r="V421" s="130"/>
      <c r="W421" s="130"/>
      <c r="X421" s="185"/>
      <c r="Y421" s="130" t="s">
        <v>2963</v>
      </c>
      <c r="Z421" s="101" t="s">
        <v>540</v>
      </c>
      <c r="AA421" s="96">
        <v>60</v>
      </c>
      <c r="AB421" s="151">
        <v>44134</v>
      </c>
      <c r="AC421" s="150">
        <v>44134</v>
      </c>
      <c r="AD421" s="96" t="s">
        <v>1577</v>
      </c>
      <c r="AE421" s="97" t="s">
        <v>1577</v>
      </c>
      <c r="AF421" s="96" t="s">
        <v>1577</v>
      </c>
      <c r="AG421" s="96" t="s">
        <v>1577</v>
      </c>
      <c r="AH421" s="138">
        <v>44194</v>
      </c>
      <c r="AI421" s="144"/>
      <c r="AJ421" s="96"/>
      <c r="AK421" s="96"/>
      <c r="AL421" s="144"/>
      <c r="AM421" s="96">
        <v>714</v>
      </c>
      <c r="AN421" s="168">
        <v>10780000</v>
      </c>
      <c r="AO421" s="138">
        <v>44134</v>
      </c>
      <c r="AP421" s="96">
        <v>738</v>
      </c>
      <c r="AQ421" s="168">
        <v>10780000</v>
      </c>
      <c r="AR421" s="138">
        <v>44134</v>
      </c>
      <c r="AS421" s="96" t="s">
        <v>2964</v>
      </c>
      <c r="AT421" s="96" t="s">
        <v>84</v>
      </c>
      <c r="AU421" s="86" t="s">
        <v>456</v>
      </c>
      <c r="AV421" s="268">
        <v>10780000</v>
      </c>
      <c r="AW421" s="166"/>
      <c r="AX421" s="162"/>
      <c r="AY421" s="185"/>
      <c r="AZ421" s="185"/>
      <c r="BA421" s="166"/>
      <c r="BB421" s="185"/>
      <c r="BC421" s="185"/>
      <c r="BD421" s="312">
        <f t="shared" si="6"/>
        <v>0</v>
      </c>
      <c r="BE421" s="117">
        <f>+Tabla2[[#This Row],[VALOR RECURSOS FDL]]+Tabla2[[#This Row],[ADICION]]+Tabla2[[#This Row],[ADICION Nº 2  O -SALDO SIN EJECUTAR]]</f>
        <v>10780000</v>
      </c>
      <c r="BF421" s="185">
        <v>5390000</v>
      </c>
      <c r="BG421" s="185" t="s">
        <v>2965</v>
      </c>
      <c r="BH421" s="262">
        <v>44140</v>
      </c>
      <c r="BI421" s="213" t="s">
        <v>2966</v>
      </c>
      <c r="BJ421" s="185" t="s">
        <v>1607</v>
      </c>
      <c r="BK421" s="185" t="s">
        <v>1715</v>
      </c>
      <c r="BL421" s="215" t="s">
        <v>2967</v>
      </c>
      <c r="BM421" s="187"/>
      <c r="BN421" s="217"/>
    </row>
    <row r="422" spans="1:66" s="189" customFormat="1" ht="15.75" hidden="1">
      <c r="A422" s="20">
        <v>2020</v>
      </c>
      <c r="B422" s="96">
        <v>195</v>
      </c>
      <c r="C422" s="19" t="s">
        <v>606</v>
      </c>
      <c r="D422" s="101" t="s">
        <v>607</v>
      </c>
      <c r="E422" s="284" t="s">
        <v>76</v>
      </c>
      <c r="F422" s="227" t="s">
        <v>2968</v>
      </c>
      <c r="G422" s="86" t="s">
        <v>2969</v>
      </c>
      <c r="H422" s="85">
        <v>67016544</v>
      </c>
      <c r="I422" s="96">
        <v>2</v>
      </c>
      <c r="J422" s="185" t="s">
        <v>1599</v>
      </c>
      <c r="K422" s="19" t="s">
        <v>2970</v>
      </c>
      <c r="L422" s="86">
        <v>3229485871</v>
      </c>
      <c r="M422" s="18" t="s">
        <v>2971</v>
      </c>
      <c r="N422" s="109" t="s">
        <v>2969</v>
      </c>
      <c r="O422" s="186"/>
      <c r="P422" s="187"/>
      <c r="Q422" s="186"/>
      <c r="R422" s="186"/>
      <c r="S422" s="186"/>
      <c r="T422" s="18" t="s">
        <v>2972</v>
      </c>
      <c r="U422" s="130"/>
      <c r="V422" s="130"/>
      <c r="W422" s="130"/>
      <c r="X422" s="185"/>
      <c r="Y422" s="130" t="s">
        <v>2973</v>
      </c>
      <c r="Z422" s="101" t="s">
        <v>540</v>
      </c>
      <c r="AA422" s="96">
        <v>60</v>
      </c>
      <c r="AB422" s="151">
        <v>44134</v>
      </c>
      <c r="AC422" s="150">
        <v>44134</v>
      </c>
      <c r="AD422" s="96" t="s">
        <v>1577</v>
      </c>
      <c r="AE422" s="97" t="s">
        <v>1577</v>
      </c>
      <c r="AF422" s="96" t="s">
        <v>1577</v>
      </c>
      <c r="AG422" s="96" t="s">
        <v>1577</v>
      </c>
      <c r="AH422" s="138">
        <v>44194</v>
      </c>
      <c r="AI422" s="130"/>
      <c r="AJ422" s="96"/>
      <c r="AK422" s="96"/>
      <c r="AL422" s="130"/>
      <c r="AM422" s="96">
        <v>713</v>
      </c>
      <c r="AN422" s="168">
        <v>8182000</v>
      </c>
      <c r="AO422" s="138">
        <v>44134</v>
      </c>
      <c r="AP422" s="96">
        <v>734</v>
      </c>
      <c r="AQ422" s="168">
        <v>8182000</v>
      </c>
      <c r="AR422" s="138">
        <v>44134</v>
      </c>
      <c r="AS422" s="96" t="s">
        <v>2964</v>
      </c>
      <c r="AT422" s="96" t="s">
        <v>84</v>
      </c>
      <c r="AU422" s="86" t="s">
        <v>456</v>
      </c>
      <c r="AV422" s="268">
        <v>8182000</v>
      </c>
      <c r="AW422" s="166"/>
      <c r="AX422" s="112"/>
      <c r="AY422" s="185"/>
      <c r="AZ422" s="185"/>
      <c r="BA422" s="166"/>
      <c r="BB422" s="185"/>
      <c r="BC422" s="185"/>
      <c r="BD422" s="312">
        <f t="shared" si="6"/>
        <v>0</v>
      </c>
      <c r="BE422" s="117">
        <f>+Tabla2[[#This Row],[VALOR RECURSOS FDL]]+Tabla2[[#This Row],[ADICION]]+Tabla2[[#This Row],[ADICION Nº 2  O -SALDO SIN EJECUTAR]]</f>
        <v>8182000</v>
      </c>
      <c r="BF422" s="185">
        <v>4090999.9999999995</v>
      </c>
      <c r="BG422" s="185" t="s">
        <v>1595</v>
      </c>
      <c r="BH422" s="262">
        <v>44140</v>
      </c>
      <c r="BI422" s="213" t="s">
        <v>2974</v>
      </c>
      <c r="BJ422" s="185" t="s">
        <v>1607</v>
      </c>
      <c r="BK422" s="220">
        <v>44194</v>
      </c>
      <c r="BL422" s="215" t="s">
        <v>2975</v>
      </c>
      <c r="BM422" s="187"/>
      <c r="BN422" s="217"/>
    </row>
    <row r="423" spans="1:66" s="189" customFormat="1" ht="15.75" hidden="1">
      <c r="A423" s="20">
        <v>2020</v>
      </c>
      <c r="B423" s="96">
        <v>196</v>
      </c>
      <c r="C423" s="19" t="s">
        <v>606</v>
      </c>
      <c r="D423" s="101" t="s">
        <v>607</v>
      </c>
      <c r="E423" s="281" t="s">
        <v>76</v>
      </c>
      <c r="F423" s="228" t="s">
        <v>2976</v>
      </c>
      <c r="G423" s="86" t="s">
        <v>2977</v>
      </c>
      <c r="H423" s="85">
        <v>1049613872</v>
      </c>
      <c r="I423" s="96">
        <v>6</v>
      </c>
      <c r="J423" s="185" t="s">
        <v>1599</v>
      </c>
      <c r="K423" s="19" t="s">
        <v>2978</v>
      </c>
      <c r="L423" s="86">
        <v>3013676523</v>
      </c>
      <c r="M423" s="18" t="s">
        <v>2979</v>
      </c>
      <c r="N423" s="109" t="s">
        <v>2977</v>
      </c>
      <c r="O423" s="186"/>
      <c r="P423" s="187"/>
      <c r="Q423" s="186"/>
      <c r="R423" s="186"/>
      <c r="S423" s="186"/>
      <c r="T423" s="18" t="s">
        <v>2980</v>
      </c>
      <c r="U423" s="130"/>
      <c r="V423" s="130"/>
      <c r="W423" s="130"/>
      <c r="X423" s="185"/>
      <c r="Y423" s="130" t="s">
        <v>2981</v>
      </c>
      <c r="Z423" s="101" t="s">
        <v>2982</v>
      </c>
      <c r="AA423" s="96">
        <v>58</v>
      </c>
      <c r="AB423" s="150">
        <v>44139</v>
      </c>
      <c r="AC423" s="150">
        <v>44139</v>
      </c>
      <c r="AD423" s="96" t="s">
        <v>1577</v>
      </c>
      <c r="AE423" s="97" t="s">
        <v>2983</v>
      </c>
      <c r="AF423" s="97" t="s">
        <v>1577</v>
      </c>
      <c r="AG423" s="96" t="s">
        <v>1577</v>
      </c>
      <c r="AH423" s="138">
        <v>44225</v>
      </c>
      <c r="AI423" s="144"/>
      <c r="AJ423" s="96"/>
      <c r="AK423" s="96"/>
      <c r="AL423" s="144"/>
      <c r="AM423" s="96">
        <v>718</v>
      </c>
      <c r="AN423" s="168">
        <v>9656420</v>
      </c>
      <c r="AO423" s="138">
        <v>44139</v>
      </c>
      <c r="AP423" s="96">
        <v>739</v>
      </c>
      <c r="AQ423" s="168">
        <v>9656420</v>
      </c>
      <c r="AR423" s="138">
        <v>44139</v>
      </c>
      <c r="AS423" s="96" t="s">
        <v>2914</v>
      </c>
      <c r="AT423" s="96" t="s">
        <v>84</v>
      </c>
      <c r="AU423" s="86" t="s">
        <v>2727</v>
      </c>
      <c r="AV423" s="268">
        <v>9656420</v>
      </c>
      <c r="AW423" s="166"/>
      <c r="AX423" s="112">
        <v>4828210</v>
      </c>
      <c r="AY423" s="185">
        <v>857</v>
      </c>
      <c r="AZ423" s="185"/>
      <c r="BA423" s="166"/>
      <c r="BB423" s="185"/>
      <c r="BC423" s="185"/>
      <c r="BD423" s="312">
        <f t="shared" si="6"/>
        <v>4828210</v>
      </c>
      <c r="BE423" s="117">
        <f>+Tabla2[[#This Row],[VALOR RECURSOS FDL]]+Tabla2[[#This Row],[ADICION]]+Tabla2[[#This Row],[ADICION Nº 2  O -SALDO SIN EJECUTAR]]</f>
        <v>14484630</v>
      </c>
      <c r="BF423" s="185">
        <v>4994700</v>
      </c>
      <c r="BG423" s="185" t="s">
        <v>2085</v>
      </c>
      <c r="BH423" s="262">
        <v>44140</v>
      </c>
      <c r="BI423" s="213" t="s">
        <v>2984</v>
      </c>
      <c r="BJ423" s="185" t="s">
        <v>1607</v>
      </c>
      <c r="BK423" s="220">
        <v>44228</v>
      </c>
      <c r="BL423" s="215" t="s">
        <v>2985</v>
      </c>
      <c r="BM423" s="187"/>
      <c r="BN423" s="217"/>
    </row>
    <row r="424" spans="1:66" s="189" customFormat="1" ht="15.75" hidden="1">
      <c r="A424" s="20">
        <v>2020</v>
      </c>
      <c r="B424" s="96">
        <v>197</v>
      </c>
      <c r="C424" s="19" t="s">
        <v>606</v>
      </c>
      <c r="D424" s="101" t="s">
        <v>607</v>
      </c>
      <c r="E424" s="284" t="s">
        <v>92</v>
      </c>
      <c r="F424" s="228" t="s">
        <v>2986</v>
      </c>
      <c r="G424" s="86" t="s">
        <v>2987</v>
      </c>
      <c r="H424" s="85">
        <v>52516241</v>
      </c>
      <c r="I424" s="96">
        <v>2</v>
      </c>
      <c r="J424" s="185" t="s">
        <v>1599</v>
      </c>
      <c r="K424" s="19" t="s">
        <v>2988</v>
      </c>
      <c r="L424" s="86" t="s">
        <v>2989</v>
      </c>
      <c r="M424" s="18" t="s">
        <v>2990</v>
      </c>
      <c r="N424" s="109" t="s">
        <v>2987</v>
      </c>
      <c r="O424" s="186"/>
      <c r="P424" s="187"/>
      <c r="Q424" s="186"/>
      <c r="R424" s="186"/>
      <c r="S424" s="186"/>
      <c r="T424" s="18" t="s">
        <v>2991</v>
      </c>
      <c r="U424" s="130"/>
      <c r="V424" s="130"/>
      <c r="W424" s="130"/>
      <c r="X424" s="185"/>
      <c r="Y424" s="130" t="s">
        <v>2992</v>
      </c>
      <c r="Z424" s="101" t="s">
        <v>2993</v>
      </c>
      <c r="AA424" s="96">
        <v>57</v>
      </c>
      <c r="AB424" s="150">
        <v>44140</v>
      </c>
      <c r="AC424" s="150">
        <v>44140</v>
      </c>
      <c r="AD424" s="96" t="s">
        <v>1577</v>
      </c>
      <c r="AE424" s="97" t="s">
        <v>1577</v>
      </c>
      <c r="AF424" s="96" t="s">
        <v>1577</v>
      </c>
      <c r="AG424" s="96" t="s">
        <v>1577</v>
      </c>
      <c r="AH424" s="138">
        <v>44196</v>
      </c>
      <c r="AI424" s="130"/>
      <c r="AJ424" s="96"/>
      <c r="AK424" s="96"/>
      <c r="AL424" s="130"/>
      <c r="AM424" s="96">
        <v>717</v>
      </c>
      <c r="AN424" s="168">
        <v>5216133</v>
      </c>
      <c r="AO424" s="138">
        <v>44139</v>
      </c>
      <c r="AP424" s="96">
        <v>740</v>
      </c>
      <c r="AQ424" s="168">
        <v>5126200</v>
      </c>
      <c r="AR424" s="138">
        <v>44139</v>
      </c>
      <c r="AS424" s="96" t="s">
        <v>2914</v>
      </c>
      <c r="AT424" s="96" t="s">
        <v>84</v>
      </c>
      <c r="AU424" s="86" t="s">
        <v>2727</v>
      </c>
      <c r="AV424" s="268">
        <v>5126200</v>
      </c>
      <c r="AW424" s="166"/>
      <c r="AX424" s="112"/>
      <c r="AY424" s="185"/>
      <c r="AZ424" s="185"/>
      <c r="BA424" s="166"/>
      <c r="BB424" s="185"/>
      <c r="BC424" s="185"/>
      <c r="BD424" s="312">
        <f t="shared" si="6"/>
        <v>0</v>
      </c>
      <c r="BE424" s="117">
        <f>+Tabla2[[#This Row],[VALOR RECURSOS FDL]]+Tabla2[[#This Row],[ADICION]]+Tabla2[[#This Row],[ADICION Nº 2  O -SALDO SIN EJECUTAR]]</f>
        <v>5126200</v>
      </c>
      <c r="BF424" s="185">
        <v>2698000</v>
      </c>
      <c r="BG424" s="185" t="s">
        <v>1834</v>
      </c>
      <c r="BH424" s="262">
        <v>44140</v>
      </c>
      <c r="BI424" s="213" t="s">
        <v>2994</v>
      </c>
      <c r="BJ424" s="185" t="s">
        <v>1607</v>
      </c>
      <c r="BK424" s="220">
        <v>44225</v>
      </c>
      <c r="BL424" s="215" t="s">
        <v>2995</v>
      </c>
      <c r="BM424" s="187"/>
      <c r="BN424" s="217"/>
    </row>
    <row r="425" spans="1:66" s="189" customFormat="1" ht="15.75" hidden="1">
      <c r="A425" s="20">
        <v>2020</v>
      </c>
      <c r="B425" s="96">
        <v>198</v>
      </c>
      <c r="C425" s="19" t="s">
        <v>606</v>
      </c>
      <c r="D425" s="101" t="s">
        <v>607</v>
      </c>
      <c r="E425" s="281" t="s">
        <v>76</v>
      </c>
      <c r="F425" s="228" t="s">
        <v>2996</v>
      </c>
      <c r="G425" s="86" t="s">
        <v>2997</v>
      </c>
      <c r="H425" s="85">
        <v>1118545389</v>
      </c>
      <c r="I425" s="96">
        <v>8</v>
      </c>
      <c r="J425" s="185" t="s">
        <v>1617</v>
      </c>
      <c r="K425" s="19" t="s">
        <v>2998</v>
      </c>
      <c r="L425" s="86" t="s">
        <v>2999</v>
      </c>
      <c r="M425" s="18" t="s">
        <v>3000</v>
      </c>
      <c r="N425" s="109" t="s">
        <v>2997</v>
      </c>
      <c r="O425" s="186"/>
      <c r="P425" s="187"/>
      <c r="Q425" s="186"/>
      <c r="R425" s="186"/>
      <c r="S425" s="186"/>
      <c r="T425" s="18" t="s">
        <v>3001</v>
      </c>
      <c r="U425" s="130"/>
      <c r="V425" s="130"/>
      <c r="W425" s="130"/>
      <c r="X425" s="185"/>
      <c r="Y425" s="130" t="s">
        <v>3002</v>
      </c>
      <c r="Z425" s="101" t="s">
        <v>2982</v>
      </c>
      <c r="AA425" s="96">
        <v>58</v>
      </c>
      <c r="AB425" s="150">
        <v>44139</v>
      </c>
      <c r="AC425" s="150">
        <v>44139</v>
      </c>
      <c r="AD425" s="96" t="s">
        <v>1577</v>
      </c>
      <c r="AE425" s="97" t="s">
        <v>2983</v>
      </c>
      <c r="AF425" s="97" t="s">
        <v>1577</v>
      </c>
      <c r="AG425" s="96" t="s">
        <v>1577</v>
      </c>
      <c r="AH425" s="138">
        <v>44225</v>
      </c>
      <c r="AI425" s="144"/>
      <c r="AJ425" s="96"/>
      <c r="AK425" s="96"/>
      <c r="AL425" s="144"/>
      <c r="AM425" s="96">
        <v>719</v>
      </c>
      <c r="AN425" s="168">
        <v>11183753</v>
      </c>
      <c r="AO425" s="138">
        <v>44139</v>
      </c>
      <c r="AP425" s="96">
        <v>741</v>
      </c>
      <c r="AQ425" s="168">
        <v>11183753</v>
      </c>
      <c r="AR425" s="138">
        <v>44139</v>
      </c>
      <c r="AS425" s="96" t="s">
        <v>2914</v>
      </c>
      <c r="AT425" s="96" t="s">
        <v>84</v>
      </c>
      <c r="AU425" s="86" t="s">
        <v>2727</v>
      </c>
      <c r="AV425" s="268">
        <v>11183753</v>
      </c>
      <c r="AW425" s="166"/>
      <c r="AX425" s="112">
        <v>5591877</v>
      </c>
      <c r="AY425" s="185">
        <v>858</v>
      </c>
      <c r="AZ425" s="185"/>
      <c r="BA425" s="166"/>
      <c r="BB425" s="185"/>
      <c r="BC425" s="185"/>
      <c r="BD425" s="312">
        <f t="shared" si="6"/>
        <v>5591877</v>
      </c>
      <c r="BE425" s="117">
        <f>+Tabla2[[#This Row],[VALOR RECURSOS FDL]]+Tabla2[[#This Row],[ADICION]]+Tabla2[[#This Row],[ADICION Nº 2  O -SALDO SIN EJECUTAR]]</f>
        <v>16775630</v>
      </c>
      <c r="BF425" s="185">
        <v>5784699.8275862066</v>
      </c>
      <c r="BG425" s="185" t="s">
        <v>1798</v>
      </c>
      <c r="BH425" s="262">
        <v>44140</v>
      </c>
      <c r="BI425" s="213" t="s">
        <v>3003</v>
      </c>
      <c r="BJ425" s="185" t="s">
        <v>1607</v>
      </c>
      <c r="BK425" s="220">
        <v>44242</v>
      </c>
      <c r="BL425" s="215" t="s">
        <v>3004</v>
      </c>
      <c r="BM425" s="187"/>
      <c r="BN425" s="217"/>
    </row>
    <row r="426" spans="1:66" s="189" customFormat="1" ht="15.75" hidden="1">
      <c r="A426" s="20">
        <v>2020</v>
      </c>
      <c r="B426" s="96">
        <v>199</v>
      </c>
      <c r="C426" s="19" t="s">
        <v>606</v>
      </c>
      <c r="D426" s="101" t="s">
        <v>607</v>
      </c>
      <c r="E426" s="284" t="s">
        <v>76</v>
      </c>
      <c r="F426" s="228" t="s">
        <v>3005</v>
      </c>
      <c r="G426" s="86" t="s">
        <v>2307</v>
      </c>
      <c r="H426" s="85">
        <v>41648295</v>
      </c>
      <c r="I426" s="96">
        <v>7</v>
      </c>
      <c r="J426" s="185" t="s">
        <v>1599</v>
      </c>
      <c r="K426" s="19" t="s">
        <v>2308</v>
      </c>
      <c r="L426" s="86">
        <v>2815052</v>
      </c>
      <c r="M426" s="18" t="s">
        <v>2309</v>
      </c>
      <c r="N426" s="109" t="s">
        <v>2307</v>
      </c>
      <c r="O426" s="186"/>
      <c r="P426" s="187"/>
      <c r="Q426" s="186"/>
      <c r="R426" s="186"/>
      <c r="S426" s="186"/>
      <c r="T426" s="18" t="s">
        <v>3006</v>
      </c>
      <c r="U426" s="130"/>
      <c r="V426" s="130"/>
      <c r="W426" s="130"/>
      <c r="X426" s="185"/>
      <c r="Y426" s="130" t="s">
        <v>3007</v>
      </c>
      <c r="Z426" s="101" t="s">
        <v>3008</v>
      </c>
      <c r="AA426" s="96">
        <v>55</v>
      </c>
      <c r="AB426" s="150">
        <v>44141</v>
      </c>
      <c r="AC426" s="150">
        <v>44141</v>
      </c>
      <c r="AD426" s="96" t="s">
        <v>1577</v>
      </c>
      <c r="AE426" s="97" t="s">
        <v>1577</v>
      </c>
      <c r="AF426" s="96" t="s">
        <v>1577</v>
      </c>
      <c r="AG426" s="96" t="s">
        <v>1577</v>
      </c>
      <c r="AH426" s="138">
        <v>44196</v>
      </c>
      <c r="AI426" s="130"/>
      <c r="AJ426" s="96"/>
      <c r="AK426" s="96"/>
      <c r="AL426" s="130"/>
      <c r="AM426" s="96">
        <v>723</v>
      </c>
      <c r="AN426" s="168">
        <v>7949333</v>
      </c>
      <c r="AO426" s="138">
        <v>44141</v>
      </c>
      <c r="AP426" s="96">
        <v>742</v>
      </c>
      <c r="AQ426" s="168">
        <v>7949333</v>
      </c>
      <c r="AR426" s="138">
        <v>44141</v>
      </c>
      <c r="AS426" s="96" t="s">
        <v>2914</v>
      </c>
      <c r="AT426" s="96" t="s">
        <v>84</v>
      </c>
      <c r="AU426" s="86" t="s">
        <v>2727</v>
      </c>
      <c r="AV426" s="268">
        <v>7949333</v>
      </c>
      <c r="AW426" s="166"/>
      <c r="AX426" s="112"/>
      <c r="AY426" s="185"/>
      <c r="AZ426" s="185"/>
      <c r="BA426" s="166"/>
      <c r="BB426" s="185"/>
      <c r="BC426" s="185"/>
      <c r="BD426" s="312">
        <f t="shared" si="6"/>
        <v>0</v>
      </c>
      <c r="BE426" s="117">
        <f>+Tabla2[[#This Row],[VALOR RECURSOS FDL]]+Tabla2[[#This Row],[ADICION]]+Tabla2[[#This Row],[ADICION Nº 2  O -SALDO SIN EJECUTAR]]</f>
        <v>7949333</v>
      </c>
      <c r="BF426" s="185">
        <v>4335999.8181818184</v>
      </c>
      <c r="BG426" s="185" t="s">
        <v>2313</v>
      </c>
      <c r="BH426" s="220">
        <v>44144</v>
      </c>
      <c r="BI426" s="213" t="s">
        <v>3009</v>
      </c>
      <c r="BJ426" s="185" t="s">
        <v>1607</v>
      </c>
      <c r="BK426" s="220">
        <v>44196</v>
      </c>
      <c r="BL426" s="215" t="s">
        <v>959</v>
      </c>
      <c r="BM426" s="187"/>
      <c r="BN426" s="217" t="s">
        <v>3010</v>
      </c>
    </row>
    <row r="427" spans="1:66" s="189" customFormat="1" ht="15.75" hidden="1">
      <c r="A427" s="20">
        <v>2020</v>
      </c>
      <c r="B427" s="96">
        <v>200</v>
      </c>
      <c r="C427" s="19" t="s">
        <v>606</v>
      </c>
      <c r="D427" s="101" t="s">
        <v>607</v>
      </c>
      <c r="E427" s="281" t="s">
        <v>92</v>
      </c>
      <c r="F427" s="228" t="s">
        <v>3011</v>
      </c>
      <c r="G427" s="86" t="s">
        <v>241</v>
      </c>
      <c r="H427" s="85">
        <v>1010187694</v>
      </c>
      <c r="I427" s="116">
        <v>1</v>
      </c>
      <c r="J427" s="185" t="s">
        <v>1617</v>
      </c>
      <c r="K427" s="19" t="s">
        <v>2231</v>
      </c>
      <c r="L427" s="86">
        <v>8252949</v>
      </c>
      <c r="M427" s="18" t="s">
        <v>243</v>
      </c>
      <c r="N427" s="109" t="s">
        <v>241</v>
      </c>
      <c r="O427" s="186"/>
      <c r="P427" s="187"/>
      <c r="Q427" s="186"/>
      <c r="R427" s="186"/>
      <c r="S427" s="186"/>
      <c r="T427" s="18" t="s">
        <v>3012</v>
      </c>
      <c r="U427" s="130"/>
      <c r="V427" s="130"/>
      <c r="W427" s="130"/>
      <c r="X427" s="185"/>
      <c r="Y427" s="130" t="s">
        <v>3013</v>
      </c>
      <c r="Z427" s="101" t="s">
        <v>3014</v>
      </c>
      <c r="AA427" s="96">
        <v>55</v>
      </c>
      <c r="AB427" s="150">
        <v>44141</v>
      </c>
      <c r="AC427" s="150">
        <v>44141</v>
      </c>
      <c r="AD427" s="96" t="s">
        <v>1577</v>
      </c>
      <c r="AE427" s="97" t="s">
        <v>1577</v>
      </c>
      <c r="AF427" s="96" t="s">
        <v>1577</v>
      </c>
      <c r="AG427" s="96" t="s">
        <v>1577</v>
      </c>
      <c r="AH427" s="138">
        <v>44196</v>
      </c>
      <c r="AI427" s="144"/>
      <c r="AJ427" s="96"/>
      <c r="AK427" s="96"/>
      <c r="AL427" s="144"/>
      <c r="AM427" s="96">
        <v>725</v>
      </c>
      <c r="AN427" s="168">
        <v>4546666</v>
      </c>
      <c r="AO427" s="138">
        <v>44141</v>
      </c>
      <c r="AP427" s="96">
        <v>743</v>
      </c>
      <c r="AQ427" s="168">
        <v>4546666</v>
      </c>
      <c r="AR427" s="138">
        <v>44141</v>
      </c>
      <c r="AS427" s="96" t="s">
        <v>2914</v>
      </c>
      <c r="AT427" s="96" t="s">
        <v>84</v>
      </c>
      <c r="AU427" s="86" t="s">
        <v>2727</v>
      </c>
      <c r="AV427" s="268">
        <v>4546666</v>
      </c>
      <c r="AW427" s="166"/>
      <c r="AX427" s="112"/>
      <c r="AY427" s="185"/>
      <c r="AZ427" s="185"/>
      <c r="BA427" s="166"/>
      <c r="BB427" s="185"/>
      <c r="BC427" s="185"/>
      <c r="BD427" s="312">
        <f t="shared" si="6"/>
        <v>0</v>
      </c>
      <c r="BE427" s="117">
        <f>+Tabla2[[#This Row],[VALOR RECURSOS FDL]]+Tabla2[[#This Row],[ADICION]]+Tabla2[[#This Row],[ADICION Nº 2  O -SALDO SIN EJECUTAR]]</f>
        <v>4546666</v>
      </c>
      <c r="BF427" s="185">
        <v>2479999.6363636362</v>
      </c>
      <c r="BG427" s="185" t="s">
        <v>1621</v>
      </c>
      <c r="BH427" s="220">
        <v>44144</v>
      </c>
      <c r="BI427" s="213" t="s">
        <v>3015</v>
      </c>
      <c r="BJ427" s="185" t="s">
        <v>1607</v>
      </c>
      <c r="BK427" s="220">
        <v>44196</v>
      </c>
      <c r="BL427" s="215" t="s">
        <v>2235</v>
      </c>
      <c r="BM427" s="187"/>
      <c r="BN427" s="217" t="s">
        <v>2236</v>
      </c>
    </row>
    <row r="428" spans="1:66" s="189" customFormat="1" ht="15.75" hidden="1">
      <c r="A428" s="20">
        <v>2020</v>
      </c>
      <c r="B428" s="96">
        <v>201</v>
      </c>
      <c r="C428" s="19" t="s">
        <v>606</v>
      </c>
      <c r="D428" s="101" t="s">
        <v>607</v>
      </c>
      <c r="E428" s="284" t="s">
        <v>92</v>
      </c>
      <c r="F428" s="228" t="s">
        <v>3011</v>
      </c>
      <c r="G428" s="86" t="s">
        <v>3016</v>
      </c>
      <c r="H428" s="85">
        <v>79594412</v>
      </c>
      <c r="I428" s="96">
        <v>7</v>
      </c>
      <c r="J428" s="185" t="s">
        <v>1617</v>
      </c>
      <c r="K428" s="21" t="s">
        <v>3017</v>
      </c>
      <c r="L428" s="86">
        <v>5104110</v>
      </c>
      <c r="M428" s="18" t="s">
        <v>3018</v>
      </c>
      <c r="N428" s="109" t="s">
        <v>3016</v>
      </c>
      <c r="O428" s="186"/>
      <c r="P428" s="187"/>
      <c r="Q428" s="186"/>
      <c r="R428" s="186"/>
      <c r="S428" s="186"/>
      <c r="T428" s="18" t="s">
        <v>3019</v>
      </c>
      <c r="U428" s="130"/>
      <c r="V428" s="130"/>
      <c r="W428" s="130"/>
      <c r="X428" s="185"/>
      <c r="Y428" s="130" t="s">
        <v>3020</v>
      </c>
      <c r="Z428" s="101" t="s">
        <v>3014</v>
      </c>
      <c r="AA428" s="96">
        <v>55</v>
      </c>
      <c r="AB428" s="150">
        <v>44141</v>
      </c>
      <c r="AC428" s="150">
        <v>44141</v>
      </c>
      <c r="AD428" s="96" t="s">
        <v>1577</v>
      </c>
      <c r="AE428" s="97" t="s">
        <v>1577</v>
      </c>
      <c r="AF428" s="96" t="s">
        <v>1577</v>
      </c>
      <c r="AG428" s="96" t="s">
        <v>1577</v>
      </c>
      <c r="AH428" s="138">
        <v>44196</v>
      </c>
      <c r="AI428" s="130"/>
      <c r="AJ428" s="96"/>
      <c r="AK428" s="96"/>
      <c r="AL428" s="130"/>
      <c r="AM428" s="96">
        <v>726</v>
      </c>
      <c r="AN428" s="168">
        <v>4546666</v>
      </c>
      <c r="AO428" s="138">
        <v>44141</v>
      </c>
      <c r="AP428" s="96">
        <v>744</v>
      </c>
      <c r="AQ428" s="168">
        <v>4546666</v>
      </c>
      <c r="AR428" s="138">
        <v>44141</v>
      </c>
      <c r="AS428" s="96" t="s">
        <v>2914</v>
      </c>
      <c r="AT428" s="96" t="s">
        <v>84</v>
      </c>
      <c r="AU428" s="86" t="s">
        <v>2727</v>
      </c>
      <c r="AV428" s="268">
        <v>4546666</v>
      </c>
      <c r="AW428" s="166"/>
      <c r="AX428" s="112"/>
      <c r="AY428" s="185"/>
      <c r="AZ428" s="185"/>
      <c r="BA428" s="166"/>
      <c r="BB428" s="185"/>
      <c r="BC428" s="185"/>
      <c r="BD428" s="312">
        <f t="shared" si="6"/>
        <v>0</v>
      </c>
      <c r="BE428" s="117">
        <f>+Tabla2[[#This Row],[VALOR RECURSOS FDL]]+Tabla2[[#This Row],[ADICION]]+Tabla2[[#This Row],[ADICION Nº 2  O -SALDO SIN EJECUTAR]]</f>
        <v>4546666</v>
      </c>
      <c r="BF428" s="185">
        <v>2479999.6363636362</v>
      </c>
      <c r="BG428" s="185" t="s">
        <v>1621</v>
      </c>
      <c r="BH428" s="220">
        <v>44144</v>
      </c>
      <c r="BI428" s="213" t="s">
        <v>3015</v>
      </c>
      <c r="BJ428" s="185" t="s">
        <v>1607</v>
      </c>
      <c r="BK428" s="220">
        <v>44196</v>
      </c>
      <c r="BL428" s="215" t="s">
        <v>953</v>
      </c>
      <c r="BM428" s="187"/>
      <c r="BN428" s="217"/>
    </row>
    <row r="429" spans="1:66" s="189" customFormat="1" ht="15.75" hidden="1">
      <c r="A429" s="20">
        <v>2020</v>
      </c>
      <c r="B429" s="96">
        <v>202</v>
      </c>
      <c r="C429" s="19" t="s">
        <v>606</v>
      </c>
      <c r="D429" s="101" t="s">
        <v>607</v>
      </c>
      <c r="E429" s="281" t="s">
        <v>76</v>
      </c>
      <c r="F429" s="228" t="s">
        <v>3021</v>
      </c>
      <c r="G429" s="86" t="s">
        <v>431</v>
      </c>
      <c r="H429" s="85">
        <v>1057573297</v>
      </c>
      <c r="I429" s="96">
        <v>7</v>
      </c>
      <c r="J429" s="185" t="s">
        <v>1617</v>
      </c>
      <c r="K429" s="19" t="s">
        <v>922</v>
      </c>
      <c r="L429" s="86">
        <v>3202046875</v>
      </c>
      <c r="M429" s="18" t="s">
        <v>433</v>
      </c>
      <c r="N429" s="109" t="s">
        <v>431</v>
      </c>
      <c r="O429" s="186"/>
      <c r="P429" s="187"/>
      <c r="Q429" s="186"/>
      <c r="R429" s="186"/>
      <c r="S429" s="186"/>
      <c r="T429" s="18" t="s">
        <v>3022</v>
      </c>
      <c r="U429" s="130"/>
      <c r="V429" s="130"/>
      <c r="W429" s="130"/>
      <c r="X429" s="185"/>
      <c r="Y429" s="130" t="s">
        <v>3023</v>
      </c>
      <c r="Z429" s="101" t="s">
        <v>3024</v>
      </c>
      <c r="AA429" s="96">
        <v>50</v>
      </c>
      <c r="AB429" s="150">
        <v>44141</v>
      </c>
      <c r="AC429" s="150">
        <v>44141</v>
      </c>
      <c r="AD429" s="96" t="s">
        <v>1577</v>
      </c>
      <c r="AE429" s="97" t="s">
        <v>1577</v>
      </c>
      <c r="AF429" s="96" t="s">
        <v>1577</v>
      </c>
      <c r="AG429" s="96" t="s">
        <v>1577</v>
      </c>
      <c r="AH429" s="138">
        <v>44191</v>
      </c>
      <c r="AI429" s="144"/>
      <c r="AJ429" s="96"/>
      <c r="AK429" s="96"/>
      <c r="AL429" s="144"/>
      <c r="AM429" s="96">
        <v>727</v>
      </c>
      <c r="AN429" s="168">
        <v>6820000</v>
      </c>
      <c r="AO429" s="138">
        <v>44141</v>
      </c>
      <c r="AP429" s="96">
        <v>745</v>
      </c>
      <c r="AQ429" s="168">
        <v>6820000</v>
      </c>
      <c r="AR429" s="138">
        <v>44141</v>
      </c>
      <c r="AS429" s="96" t="s">
        <v>2914</v>
      </c>
      <c r="AT429" s="96" t="s">
        <v>84</v>
      </c>
      <c r="AU429" s="86" t="s">
        <v>2727</v>
      </c>
      <c r="AV429" s="268">
        <v>6822000</v>
      </c>
      <c r="AW429" s="166"/>
      <c r="AX429" s="112"/>
      <c r="AY429" s="185"/>
      <c r="AZ429" s="185"/>
      <c r="BA429" s="166"/>
      <c r="BB429" s="185"/>
      <c r="BC429" s="185"/>
      <c r="BD429" s="312">
        <f t="shared" si="6"/>
        <v>0</v>
      </c>
      <c r="BE429" s="117">
        <f>+Tabla2[[#This Row],[VALOR RECURSOS FDL]]+Tabla2[[#This Row],[ADICION]]+Tabla2[[#This Row],[ADICION Nº 2  O -SALDO SIN EJECUTAR]]</f>
        <v>6822000</v>
      </c>
      <c r="BF429" s="185">
        <v>4093200</v>
      </c>
      <c r="BG429" s="185" t="s">
        <v>1852</v>
      </c>
      <c r="BH429" s="220">
        <v>44144</v>
      </c>
      <c r="BI429" s="213" t="s">
        <v>3025</v>
      </c>
      <c r="BJ429" s="185" t="s">
        <v>1607</v>
      </c>
      <c r="BK429" s="185" t="s">
        <v>1715</v>
      </c>
      <c r="BL429" s="215" t="s">
        <v>899</v>
      </c>
      <c r="BM429" s="187"/>
      <c r="BN429" s="217"/>
    </row>
    <row r="430" spans="1:66" s="189" customFormat="1" hidden="1">
      <c r="A430" s="66">
        <v>2020</v>
      </c>
      <c r="B430" s="97">
        <v>203</v>
      </c>
      <c r="C430" s="97" t="s">
        <v>803</v>
      </c>
      <c r="D430" s="97" t="s">
        <v>3026</v>
      </c>
      <c r="E430" s="284" t="s">
        <v>519</v>
      </c>
      <c r="F430" s="75" t="s">
        <v>3027</v>
      </c>
      <c r="G430" s="86" t="s">
        <v>587</v>
      </c>
      <c r="H430" s="85" t="s">
        <v>588</v>
      </c>
      <c r="I430" s="97">
        <v>8</v>
      </c>
      <c r="J430" s="185" t="s">
        <v>1577</v>
      </c>
      <c r="K430" s="19" t="s">
        <v>589</v>
      </c>
      <c r="L430" s="86" t="s">
        <v>590</v>
      </c>
      <c r="M430" s="18" t="s">
        <v>591</v>
      </c>
      <c r="N430" s="86" t="s">
        <v>592</v>
      </c>
      <c r="O430" s="186"/>
      <c r="P430" s="187"/>
      <c r="Q430" s="186"/>
      <c r="R430" s="186"/>
      <c r="S430" s="186"/>
      <c r="T430" s="18" t="s">
        <v>3028</v>
      </c>
      <c r="U430" s="149">
        <v>44105</v>
      </c>
      <c r="V430" s="149">
        <v>44126</v>
      </c>
      <c r="W430" s="149">
        <v>44132</v>
      </c>
      <c r="X430" s="185"/>
      <c r="Y430" s="75" t="s">
        <v>3029</v>
      </c>
      <c r="Z430" s="97" t="s">
        <v>3030</v>
      </c>
      <c r="AA430" s="97" t="s">
        <v>594</v>
      </c>
      <c r="AB430" s="149">
        <v>44146</v>
      </c>
      <c r="AC430" s="149">
        <v>44146</v>
      </c>
      <c r="AD430" s="97" t="s">
        <v>2637</v>
      </c>
      <c r="AE430" s="97" t="s">
        <v>1577</v>
      </c>
      <c r="AF430" s="97" t="s">
        <v>1577</v>
      </c>
      <c r="AG430" s="97" t="s">
        <v>1577</v>
      </c>
      <c r="AH430" s="149">
        <v>44510</v>
      </c>
      <c r="AI430" s="130"/>
      <c r="AJ430" s="97"/>
      <c r="AK430" s="97"/>
      <c r="AL430" s="130"/>
      <c r="AM430" s="97">
        <v>0</v>
      </c>
      <c r="AN430" s="97">
        <v>0</v>
      </c>
      <c r="AO430" s="97" t="s">
        <v>519</v>
      </c>
      <c r="AP430" s="97">
        <v>0</v>
      </c>
      <c r="AQ430" s="97">
        <v>0</v>
      </c>
      <c r="AR430" s="97" t="s">
        <v>519</v>
      </c>
      <c r="AS430" s="97"/>
      <c r="AT430" s="97" t="s">
        <v>526</v>
      </c>
      <c r="AU430" s="97" t="s">
        <v>3031</v>
      </c>
      <c r="AV430" s="273">
        <v>0</v>
      </c>
      <c r="AW430" s="202"/>
      <c r="AX430" s="112"/>
      <c r="AY430" s="185"/>
      <c r="AZ430" s="185"/>
      <c r="BA430" s="202"/>
      <c r="BB430" s="185"/>
      <c r="BC430" s="185"/>
      <c r="BD430" s="312">
        <f t="shared" si="6"/>
        <v>0</v>
      </c>
      <c r="BE430" s="117">
        <f>+Tabla2[[#This Row],[VALOR RECURSOS FDL]]+Tabla2[[#This Row],[ADICION]]+Tabla2[[#This Row],[ADICION Nº 2  O -SALDO SIN EJECUTAR]]</f>
        <v>0</v>
      </c>
      <c r="BF430" s="185" t="s">
        <v>1154</v>
      </c>
      <c r="BG430" s="185" t="s">
        <v>3032</v>
      </c>
      <c r="BH430" s="220">
        <v>44237</v>
      </c>
      <c r="BI430" s="213" t="s">
        <v>3033</v>
      </c>
      <c r="BJ430" s="185" t="s">
        <v>1648</v>
      </c>
      <c r="BK430" s="185"/>
      <c r="BL430" s="215"/>
      <c r="BM430" s="187"/>
      <c r="BN430" s="217"/>
    </row>
    <row r="431" spans="1:66" s="189" customFormat="1" ht="15.75" hidden="1">
      <c r="A431" s="20">
        <v>2020</v>
      </c>
      <c r="B431" s="96">
        <v>204</v>
      </c>
      <c r="C431" s="19" t="s">
        <v>606</v>
      </c>
      <c r="D431" s="101" t="s">
        <v>607</v>
      </c>
      <c r="E431" s="281" t="s">
        <v>92</v>
      </c>
      <c r="F431" s="228" t="s">
        <v>3034</v>
      </c>
      <c r="G431" s="86" t="s">
        <v>94</v>
      </c>
      <c r="H431" s="85">
        <v>49729700</v>
      </c>
      <c r="I431" s="116">
        <v>6</v>
      </c>
      <c r="J431" s="185" t="s">
        <v>1599</v>
      </c>
      <c r="K431" s="19" t="s">
        <v>1019</v>
      </c>
      <c r="L431" s="86">
        <v>3114739841</v>
      </c>
      <c r="M431" s="18" t="s">
        <v>96</v>
      </c>
      <c r="N431" s="86" t="s">
        <v>94</v>
      </c>
      <c r="O431" s="186"/>
      <c r="P431" s="187"/>
      <c r="Q431" s="186"/>
      <c r="R431" s="186"/>
      <c r="S431" s="186"/>
      <c r="T431" s="18" t="s">
        <v>3035</v>
      </c>
      <c r="U431" s="130"/>
      <c r="V431" s="130"/>
      <c r="W431" s="130"/>
      <c r="X431" s="185"/>
      <c r="Y431" s="130" t="s">
        <v>3036</v>
      </c>
      <c r="Z431" s="101" t="s">
        <v>3024</v>
      </c>
      <c r="AA431" s="96">
        <v>50</v>
      </c>
      <c r="AB431" s="150">
        <v>44146</v>
      </c>
      <c r="AC431" s="150">
        <v>44146</v>
      </c>
      <c r="AD431" s="96" t="s">
        <v>1577</v>
      </c>
      <c r="AE431" s="97" t="s">
        <v>1282</v>
      </c>
      <c r="AF431" s="97" t="s">
        <v>1577</v>
      </c>
      <c r="AG431" s="96" t="s">
        <v>1577</v>
      </c>
      <c r="AH431" s="150">
        <v>44220</v>
      </c>
      <c r="AI431" s="144"/>
      <c r="AJ431" s="96"/>
      <c r="AK431" s="96"/>
      <c r="AL431" s="144"/>
      <c r="AM431" s="96">
        <v>740</v>
      </c>
      <c r="AN431" s="168">
        <v>4096667</v>
      </c>
      <c r="AO431" s="138">
        <v>44146</v>
      </c>
      <c r="AP431" s="96">
        <v>763</v>
      </c>
      <c r="AQ431" s="168">
        <v>4096667</v>
      </c>
      <c r="AR431" s="138">
        <v>44146</v>
      </c>
      <c r="AS431" s="96" t="s">
        <v>2914</v>
      </c>
      <c r="AT431" s="178" t="s">
        <v>84</v>
      </c>
      <c r="AU431" s="182" t="s">
        <v>1309</v>
      </c>
      <c r="AV431" s="267">
        <v>4096667</v>
      </c>
      <c r="AW431" s="166"/>
      <c r="AX431" s="174">
        <v>2048333</v>
      </c>
      <c r="AY431" s="185">
        <v>864</v>
      </c>
      <c r="AZ431" s="185">
        <v>879</v>
      </c>
      <c r="BA431" s="166"/>
      <c r="BB431" s="185"/>
      <c r="BC431" s="185"/>
      <c r="BD431" s="312">
        <f t="shared" si="6"/>
        <v>2048333</v>
      </c>
      <c r="BE431" s="117">
        <f>+Tabla2[[#This Row],[VALOR RECURSOS FDL]]+Tabla2[[#This Row],[ADICION]]+Tabla2[[#This Row],[ADICION Nº 2  O -SALDO SIN EJECUTAR]]</f>
        <v>6145000</v>
      </c>
      <c r="BF431" s="185">
        <v>2458000.1999999997</v>
      </c>
      <c r="BG431" s="185" t="s">
        <v>1635</v>
      </c>
      <c r="BH431" s="220">
        <v>44152</v>
      </c>
      <c r="BI431" s="213" t="s">
        <v>3037</v>
      </c>
      <c r="BJ431" s="185" t="s">
        <v>1607</v>
      </c>
      <c r="BK431" s="220">
        <v>44228</v>
      </c>
      <c r="BL431" s="215" t="s">
        <v>1023</v>
      </c>
      <c r="BM431" s="187"/>
      <c r="BN431" s="217" t="s">
        <v>3038</v>
      </c>
    </row>
    <row r="432" spans="1:66" s="189" customFormat="1" ht="15.75" hidden="1">
      <c r="A432" s="20">
        <v>2020</v>
      </c>
      <c r="B432" s="96">
        <v>205</v>
      </c>
      <c r="C432" s="19" t="s">
        <v>606</v>
      </c>
      <c r="D432" s="101" t="s">
        <v>607</v>
      </c>
      <c r="E432" s="284" t="s">
        <v>76</v>
      </c>
      <c r="F432" s="228" t="s">
        <v>3039</v>
      </c>
      <c r="G432" s="86" t="s">
        <v>3040</v>
      </c>
      <c r="H432" s="85">
        <v>52501495</v>
      </c>
      <c r="I432" s="96">
        <v>1</v>
      </c>
      <c r="J432" s="185" t="s">
        <v>1599</v>
      </c>
      <c r="K432" s="19" t="s">
        <v>3041</v>
      </c>
      <c r="L432" s="86" t="s">
        <v>3042</v>
      </c>
      <c r="M432" s="18" t="s">
        <v>3043</v>
      </c>
      <c r="N432" s="109" t="s">
        <v>3044</v>
      </c>
      <c r="O432" s="186"/>
      <c r="P432" s="187"/>
      <c r="Q432" s="186"/>
      <c r="R432" s="186"/>
      <c r="S432" s="186"/>
      <c r="T432" s="18" t="s">
        <v>3045</v>
      </c>
      <c r="U432" s="130"/>
      <c r="V432" s="130"/>
      <c r="W432" s="130"/>
      <c r="X432" s="185"/>
      <c r="Y432" s="130" t="s">
        <v>3046</v>
      </c>
      <c r="Z432" s="101" t="s">
        <v>3047</v>
      </c>
      <c r="AA432" s="96">
        <v>45</v>
      </c>
      <c r="AB432" s="150">
        <v>44146</v>
      </c>
      <c r="AC432" s="150">
        <v>44146</v>
      </c>
      <c r="AD432" s="96" t="s">
        <v>1577</v>
      </c>
      <c r="AE432" s="97" t="s">
        <v>3048</v>
      </c>
      <c r="AF432" s="97" t="s">
        <v>1577</v>
      </c>
      <c r="AG432" s="96" t="s">
        <v>1577</v>
      </c>
      <c r="AH432" s="150">
        <v>44211</v>
      </c>
      <c r="AI432" s="130">
        <v>44193</v>
      </c>
      <c r="AJ432" s="96"/>
      <c r="AK432" s="96"/>
      <c r="AL432" s="130"/>
      <c r="AM432" s="96">
        <v>738</v>
      </c>
      <c r="AN432" s="168">
        <v>6300000</v>
      </c>
      <c r="AO432" s="138">
        <v>44146</v>
      </c>
      <c r="AP432" s="96">
        <v>761</v>
      </c>
      <c r="AQ432" s="168">
        <v>6300000</v>
      </c>
      <c r="AR432" s="138">
        <v>44146</v>
      </c>
      <c r="AS432" s="96" t="s">
        <v>2914</v>
      </c>
      <c r="AT432" s="178" t="s">
        <v>84</v>
      </c>
      <c r="AU432" s="182" t="s">
        <v>1309</v>
      </c>
      <c r="AV432" s="268">
        <v>6300000</v>
      </c>
      <c r="AW432" s="166"/>
      <c r="AX432" s="112">
        <v>2940000</v>
      </c>
      <c r="AY432" s="185">
        <v>831</v>
      </c>
      <c r="AZ432" s="185"/>
      <c r="BA432" s="166"/>
      <c r="BB432" s="185"/>
      <c r="BC432" s="185"/>
      <c r="BD432" s="312">
        <f t="shared" si="6"/>
        <v>2940000</v>
      </c>
      <c r="BE432" s="117">
        <f>+Tabla2[[#This Row],[VALOR RECURSOS FDL]]+Tabla2[[#This Row],[ADICION]]+Tabla2[[#This Row],[ADICION Nº 2  O -SALDO SIN EJECUTAR]]</f>
        <v>9240000</v>
      </c>
      <c r="BF432" s="185">
        <v>4200000</v>
      </c>
      <c r="BG432" s="185" t="s">
        <v>1798</v>
      </c>
      <c r="BH432" s="220">
        <v>44194</v>
      </c>
      <c r="BI432" s="213" t="s">
        <v>3049</v>
      </c>
      <c r="BJ432" s="185" t="s">
        <v>1792</v>
      </c>
      <c r="BK432" s="220">
        <v>44226</v>
      </c>
      <c r="BL432" s="215" t="s">
        <v>1107</v>
      </c>
      <c r="BM432" s="187"/>
      <c r="BN432" s="217"/>
    </row>
    <row r="433" spans="1:66" s="189" customFormat="1" ht="15.75" hidden="1">
      <c r="A433" s="20">
        <v>2020</v>
      </c>
      <c r="B433" s="96">
        <v>206</v>
      </c>
      <c r="C433" s="19" t="s">
        <v>606</v>
      </c>
      <c r="D433" s="101" t="s">
        <v>607</v>
      </c>
      <c r="E433" s="281" t="s">
        <v>92</v>
      </c>
      <c r="F433" s="228" t="s">
        <v>3050</v>
      </c>
      <c r="G433" s="86" t="s">
        <v>3051</v>
      </c>
      <c r="H433" s="85">
        <v>79891521</v>
      </c>
      <c r="I433" s="96">
        <v>5</v>
      </c>
      <c r="J433" s="185" t="s">
        <v>1617</v>
      </c>
      <c r="K433" s="19" t="s">
        <v>3052</v>
      </c>
      <c r="L433" s="86">
        <v>3197016625</v>
      </c>
      <c r="M433" s="18" t="s">
        <v>3053</v>
      </c>
      <c r="N433" s="109" t="s">
        <v>3051</v>
      </c>
      <c r="O433" s="186"/>
      <c r="P433" s="187"/>
      <c r="Q433" s="186"/>
      <c r="R433" s="186"/>
      <c r="S433" s="186"/>
      <c r="T433" s="18" t="s">
        <v>3054</v>
      </c>
      <c r="U433" s="130"/>
      <c r="V433" s="130"/>
      <c r="W433" s="130"/>
      <c r="X433" s="185"/>
      <c r="Y433" s="130" t="s">
        <v>3055</v>
      </c>
      <c r="Z433" s="101" t="s">
        <v>3047</v>
      </c>
      <c r="AA433" s="96">
        <v>45</v>
      </c>
      <c r="AB433" s="150">
        <v>44146</v>
      </c>
      <c r="AC433" s="150">
        <v>44146</v>
      </c>
      <c r="AD433" s="96" t="s">
        <v>1577</v>
      </c>
      <c r="AE433" s="97" t="s">
        <v>1577</v>
      </c>
      <c r="AF433" s="96" t="s">
        <v>1577</v>
      </c>
      <c r="AG433" s="96" t="s">
        <v>1577</v>
      </c>
      <c r="AH433" s="150">
        <v>44190</v>
      </c>
      <c r="AI433" s="144"/>
      <c r="AJ433" s="96"/>
      <c r="AK433" s="96"/>
      <c r="AL433" s="144"/>
      <c r="AM433" s="96">
        <v>737</v>
      </c>
      <c r="AN433" s="168">
        <v>3750000</v>
      </c>
      <c r="AO433" s="138">
        <v>44146</v>
      </c>
      <c r="AP433" s="96">
        <v>760</v>
      </c>
      <c r="AQ433" s="168">
        <v>3750000</v>
      </c>
      <c r="AR433" s="138">
        <v>44146</v>
      </c>
      <c r="AS433" s="96" t="s">
        <v>2914</v>
      </c>
      <c r="AT433" s="178" t="s">
        <v>84</v>
      </c>
      <c r="AU433" s="182" t="s">
        <v>1309</v>
      </c>
      <c r="AV433" s="268">
        <v>3750000</v>
      </c>
      <c r="AW433" s="166"/>
      <c r="AX433" s="112"/>
      <c r="AY433" s="185"/>
      <c r="AZ433" s="185"/>
      <c r="BA433" s="166"/>
      <c r="BB433" s="185"/>
      <c r="BC433" s="185"/>
      <c r="BD433" s="312">
        <f t="shared" si="6"/>
        <v>0</v>
      </c>
      <c r="BE433" s="117">
        <f>+Tabla2[[#This Row],[VALOR RECURSOS FDL]]+Tabla2[[#This Row],[ADICION]]+Tabla2[[#This Row],[ADICION Nº 2  O -SALDO SIN EJECUTAR]]</f>
        <v>3750000</v>
      </c>
      <c r="BF433" s="185">
        <v>2500000</v>
      </c>
      <c r="BG433" s="185" t="s">
        <v>1798</v>
      </c>
      <c r="BH433" s="220">
        <v>44152</v>
      </c>
      <c r="BI433" s="213" t="s">
        <v>3056</v>
      </c>
      <c r="BJ433" s="185" t="s">
        <v>1607</v>
      </c>
      <c r="BK433" s="220">
        <v>44235</v>
      </c>
      <c r="BL433" s="215" t="s">
        <v>3057</v>
      </c>
      <c r="BM433" s="187"/>
      <c r="BN433" s="217"/>
    </row>
    <row r="434" spans="1:66" s="189" customFormat="1" ht="15.75" hidden="1">
      <c r="A434" s="20">
        <v>2020</v>
      </c>
      <c r="B434" s="96">
        <v>207</v>
      </c>
      <c r="C434" s="19" t="s">
        <v>606</v>
      </c>
      <c r="D434" s="101" t="s">
        <v>607</v>
      </c>
      <c r="E434" s="284" t="s">
        <v>76</v>
      </c>
      <c r="F434" s="228" t="s">
        <v>3058</v>
      </c>
      <c r="G434" s="86" t="s">
        <v>3059</v>
      </c>
      <c r="H434" s="85" t="s">
        <v>3060</v>
      </c>
      <c r="I434" s="96">
        <v>8</v>
      </c>
      <c r="J434" s="185" t="s">
        <v>1599</v>
      </c>
      <c r="K434" s="19" t="s">
        <v>3061</v>
      </c>
      <c r="L434" s="86">
        <v>3115403334</v>
      </c>
      <c r="M434" s="18" t="s">
        <v>3062</v>
      </c>
      <c r="N434" s="109" t="s">
        <v>3059</v>
      </c>
      <c r="O434" s="186"/>
      <c r="P434" s="187"/>
      <c r="Q434" s="186"/>
      <c r="R434" s="186"/>
      <c r="S434" s="186"/>
      <c r="T434" s="18" t="s">
        <v>3063</v>
      </c>
      <c r="U434" s="130"/>
      <c r="V434" s="130"/>
      <c r="W434" s="130"/>
      <c r="X434" s="185"/>
      <c r="Y434" s="130" t="s">
        <v>3064</v>
      </c>
      <c r="Z434" s="101" t="s">
        <v>3047</v>
      </c>
      <c r="AA434" s="96">
        <v>45</v>
      </c>
      <c r="AB434" s="150">
        <v>44146</v>
      </c>
      <c r="AC434" s="150">
        <v>44146</v>
      </c>
      <c r="AD434" s="96" t="s">
        <v>1577</v>
      </c>
      <c r="AE434" s="97" t="s">
        <v>1577</v>
      </c>
      <c r="AF434" s="96" t="s">
        <v>1577</v>
      </c>
      <c r="AG434" s="96" t="s">
        <v>1577</v>
      </c>
      <c r="AH434" s="150">
        <v>44190</v>
      </c>
      <c r="AI434" s="130"/>
      <c r="AJ434" s="96"/>
      <c r="AK434" s="96"/>
      <c r="AL434" s="130"/>
      <c r="AM434" s="96">
        <v>741</v>
      </c>
      <c r="AN434" s="168">
        <v>6300000</v>
      </c>
      <c r="AO434" s="138">
        <v>44146</v>
      </c>
      <c r="AP434" s="96">
        <v>764</v>
      </c>
      <c r="AQ434" s="168">
        <v>6300000</v>
      </c>
      <c r="AR434" s="138">
        <v>44146</v>
      </c>
      <c r="AS434" s="96" t="s">
        <v>2914</v>
      </c>
      <c r="AT434" s="178" t="s">
        <v>84</v>
      </c>
      <c r="AU434" s="182" t="s">
        <v>1309</v>
      </c>
      <c r="AV434" s="268">
        <v>6300000</v>
      </c>
      <c r="AW434" s="166"/>
      <c r="AX434" s="112"/>
      <c r="AY434" s="185"/>
      <c r="AZ434" s="185"/>
      <c r="BA434" s="166"/>
      <c r="BB434" s="185"/>
      <c r="BC434" s="185"/>
      <c r="BD434" s="312">
        <f t="shared" si="6"/>
        <v>0</v>
      </c>
      <c r="BE434" s="117">
        <f>+Tabla2[[#This Row],[VALOR RECURSOS FDL]]+Tabla2[[#This Row],[ADICION]]+Tabla2[[#This Row],[ADICION Nº 2  O -SALDO SIN EJECUTAR]]</f>
        <v>6300000</v>
      </c>
      <c r="BF434" s="185">
        <v>4200000</v>
      </c>
      <c r="BG434" s="185" t="s">
        <v>1852</v>
      </c>
      <c r="BH434" s="220">
        <v>44152</v>
      </c>
      <c r="BI434" s="213" t="s">
        <v>3065</v>
      </c>
      <c r="BJ434" s="185" t="s">
        <v>1607</v>
      </c>
      <c r="BK434" s="220">
        <v>44181</v>
      </c>
      <c r="BL434" s="215" t="s">
        <v>959</v>
      </c>
      <c r="BM434" s="187"/>
      <c r="BN434" s="217"/>
    </row>
    <row r="435" spans="1:66" s="189" customFormat="1" ht="15.75" hidden="1">
      <c r="A435" s="20">
        <v>2020</v>
      </c>
      <c r="B435" s="96">
        <v>208</v>
      </c>
      <c r="C435" s="19" t="s">
        <v>606</v>
      </c>
      <c r="D435" s="101" t="s">
        <v>607</v>
      </c>
      <c r="E435" s="281" t="s">
        <v>76</v>
      </c>
      <c r="F435" s="228" t="s">
        <v>3066</v>
      </c>
      <c r="G435" s="86" t="s">
        <v>3067</v>
      </c>
      <c r="H435" s="85">
        <v>28312684</v>
      </c>
      <c r="I435" s="96">
        <v>9</v>
      </c>
      <c r="J435" s="185" t="s">
        <v>1599</v>
      </c>
      <c r="K435" s="19" t="s">
        <v>3068</v>
      </c>
      <c r="L435" s="86">
        <v>3162401167</v>
      </c>
      <c r="M435" s="18" t="s">
        <v>3069</v>
      </c>
      <c r="N435" s="109" t="s">
        <v>3067</v>
      </c>
      <c r="O435" s="186"/>
      <c r="P435" s="187"/>
      <c r="Q435" s="186"/>
      <c r="R435" s="186"/>
      <c r="S435" s="186"/>
      <c r="T435" s="18" t="s">
        <v>3070</v>
      </c>
      <c r="U435" s="130"/>
      <c r="V435" s="130"/>
      <c r="W435" s="130"/>
      <c r="X435" s="185"/>
      <c r="Y435" s="130" t="s">
        <v>3071</v>
      </c>
      <c r="Z435" s="101" t="s">
        <v>3047</v>
      </c>
      <c r="AA435" s="96">
        <v>45</v>
      </c>
      <c r="AB435" s="150">
        <v>44146</v>
      </c>
      <c r="AC435" s="150">
        <v>44146</v>
      </c>
      <c r="AD435" s="96" t="s">
        <v>1577</v>
      </c>
      <c r="AE435" s="97" t="s">
        <v>1577</v>
      </c>
      <c r="AF435" s="96" t="s">
        <v>1577</v>
      </c>
      <c r="AG435" s="96" t="s">
        <v>1577</v>
      </c>
      <c r="AH435" s="150">
        <v>44190</v>
      </c>
      <c r="AI435" s="144"/>
      <c r="AJ435" s="96"/>
      <c r="AK435" s="96"/>
      <c r="AL435" s="144"/>
      <c r="AM435" s="96">
        <v>742</v>
      </c>
      <c r="AN435" s="168">
        <v>6000000</v>
      </c>
      <c r="AO435" s="138">
        <v>44146</v>
      </c>
      <c r="AP435" s="96">
        <v>765</v>
      </c>
      <c r="AQ435" s="168">
        <v>6000000</v>
      </c>
      <c r="AR435" s="138">
        <v>44146</v>
      </c>
      <c r="AS435" s="96" t="s">
        <v>2914</v>
      </c>
      <c r="AT435" s="178" t="s">
        <v>84</v>
      </c>
      <c r="AU435" s="182" t="s">
        <v>1309</v>
      </c>
      <c r="AV435" s="268">
        <v>6000000</v>
      </c>
      <c r="AW435" s="166"/>
      <c r="AX435" s="112"/>
      <c r="AY435" s="185"/>
      <c r="AZ435" s="185"/>
      <c r="BA435" s="166"/>
      <c r="BB435" s="185"/>
      <c r="BC435" s="185"/>
      <c r="BD435" s="312">
        <f t="shared" si="6"/>
        <v>0</v>
      </c>
      <c r="BE435" s="117">
        <f>+Tabla2[[#This Row],[VALOR RECURSOS FDL]]+Tabla2[[#This Row],[ADICION]]+Tabla2[[#This Row],[ADICION Nº 2  O -SALDO SIN EJECUTAR]]</f>
        <v>6000000</v>
      </c>
      <c r="BF435" s="185">
        <v>4000000.0000000005</v>
      </c>
      <c r="BG435" s="185" t="s">
        <v>2085</v>
      </c>
      <c r="BH435" s="220">
        <v>44152</v>
      </c>
      <c r="BI435" s="213" t="s">
        <v>3072</v>
      </c>
      <c r="BJ435" s="185" t="s">
        <v>1607</v>
      </c>
      <c r="BK435" s="220">
        <v>44196</v>
      </c>
      <c r="BL435" s="215" t="s">
        <v>1107</v>
      </c>
      <c r="BM435" s="187"/>
      <c r="BN435" s="217"/>
    </row>
    <row r="436" spans="1:66" s="189" customFormat="1" ht="15.75" hidden="1">
      <c r="A436" s="20">
        <v>2020</v>
      </c>
      <c r="B436" s="96">
        <v>209</v>
      </c>
      <c r="C436" s="19" t="s">
        <v>606</v>
      </c>
      <c r="D436" s="101" t="s">
        <v>607</v>
      </c>
      <c r="E436" s="284" t="s">
        <v>92</v>
      </c>
      <c r="F436" s="228" t="s">
        <v>3073</v>
      </c>
      <c r="G436" s="86" t="s">
        <v>252</v>
      </c>
      <c r="H436" s="85">
        <v>1010227910</v>
      </c>
      <c r="I436" s="116">
        <v>0</v>
      </c>
      <c r="J436" s="185" t="s">
        <v>1617</v>
      </c>
      <c r="K436" s="19" t="s">
        <v>2339</v>
      </c>
      <c r="L436" s="86">
        <v>3416009</v>
      </c>
      <c r="M436" s="18" t="s">
        <v>2340</v>
      </c>
      <c r="N436" s="86" t="s">
        <v>255</v>
      </c>
      <c r="O436" s="186"/>
      <c r="P436" s="187"/>
      <c r="Q436" s="186"/>
      <c r="R436" s="186"/>
      <c r="S436" s="186"/>
      <c r="T436" s="18" t="s">
        <v>3074</v>
      </c>
      <c r="U436" s="130"/>
      <c r="V436" s="130"/>
      <c r="W436" s="130"/>
      <c r="X436" s="185"/>
      <c r="Y436" s="130" t="s">
        <v>3075</v>
      </c>
      <c r="Z436" s="101" t="s">
        <v>3047</v>
      </c>
      <c r="AA436" s="96">
        <v>45</v>
      </c>
      <c r="AB436" s="150">
        <v>44146</v>
      </c>
      <c r="AC436" s="150">
        <v>44146</v>
      </c>
      <c r="AD436" s="96" t="s">
        <v>1577</v>
      </c>
      <c r="AE436" s="97" t="s">
        <v>3076</v>
      </c>
      <c r="AF436" s="97" t="s">
        <v>1577</v>
      </c>
      <c r="AG436" s="96" t="s">
        <v>1577</v>
      </c>
      <c r="AH436" s="150">
        <v>44212</v>
      </c>
      <c r="AI436" s="130"/>
      <c r="AJ436" s="96"/>
      <c r="AK436" s="96"/>
      <c r="AL436" s="130"/>
      <c r="AM436" s="96">
        <v>734</v>
      </c>
      <c r="AN436" s="168">
        <v>3687000</v>
      </c>
      <c r="AO436" s="138">
        <v>44146</v>
      </c>
      <c r="AP436" s="96">
        <v>759</v>
      </c>
      <c r="AQ436" s="168">
        <v>3687000</v>
      </c>
      <c r="AR436" s="138">
        <v>44146</v>
      </c>
      <c r="AS436" s="96" t="s">
        <v>2914</v>
      </c>
      <c r="AT436" s="178" t="s">
        <v>84</v>
      </c>
      <c r="AU436" s="182" t="s">
        <v>1309</v>
      </c>
      <c r="AV436" s="268">
        <v>3687000</v>
      </c>
      <c r="AW436" s="166"/>
      <c r="AX436" s="205">
        <v>1802533.3333333333</v>
      </c>
      <c r="AY436" s="185">
        <v>832</v>
      </c>
      <c r="AZ436" s="185"/>
      <c r="BA436" s="166"/>
      <c r="BB436" s="185"/>
      <c r="BC436" s="185"/>
      <c r="BD436" s="312">
        <f t="shared" si="6"/>
        <v>1802533.3333333333</v>
      </c>
      <c r="BE436" s="117">
        <f>+Tabla2[[#This Row],[VALOR RECURSOS FDL]]+Tabla2[[#This Row],[ADICION]]+Tabla2[[#This Row],[ADICION Nº 2  O -SALDO SIN EJECUTAR]]</f>
        <v>5489533.333333333</v>
      </c>
      <c r="BF436" s="185">
        <v>2458000</v>
      </c>
      <c r="BG436" s="185" t="s">
        <v>2326</v>
      </c>
      <c r="BH436" s="220">
        <v>44152</v>
      </c>
      <c r="BI436" s="213" t="s">
        <v>3077</v>
      </c>
      <c r="BJ436" s="185" t="s">
        <v>1607</v>
      </c>
      <c r="BK436" s="185" t="s">
        <v>1881</v>
      </c>
      <c r="BL436" s="215" t="s">
        <v>2344</v>
      </c>
      <c r="BM436" s="187"/>
      <c r="BN436" s="217" t="s">
        <v>3078</v>
      </c>
    </row>
    <row r="437" spans="1:66" s="189" customFormat="1" ht="15.75" hidden="1">
      <c r="A437" s="20">
        <v>2020</v>
      </c>
      <c r="B437" s="96">
        <v>210</v>
      </c>
      <c r="C437" s="19" t="s">
        <v>606</v>
      </c>
      <c r="D437" s="101" t="s">
        <v>607</v>
      </c>
      <c r="E437" s="281" t="s">
        <v>92</v>
      </c>
      <c r="F437" s="228" t="s">
        <v>1098</v>
      </c>
      <c r="G437" s="86" t="s">
        <v>1144</v>
      </c>
      <c r="H437" s="85">
        <v>41621560</v>
      </c>
      <c r="I437" s="116">
        <v>7</v>
      </c>
      <c r="J437" s="185" t="s">
        <v>1599</v>
      </c>
      <c r="K437" s="19" t="s">
        <v>2275</v>
      </c>
      <c r="L437" s="86">
        <v>3138810411</v>
      </c>
      <c r="M437" s="18" t="s">
        <v>1146</v>
      </c>
      <c r="N437" s="109" t="s">
        <v>1144</v>
      </c>
      <c r="O437" s="186"/>
      <c r="P437" s="187"/>
      <c r="Q437" s="186"/>
      <c r="R437" s="186"/>
      <c r="S437" s="186"/>
      <c r="T437" s="18" t="s">
        <v>3079</v>
      </c>
      <c r="U437" s="130"/>
      <c r="V437" s="130"/>
      <c r="W437" s="130"/>
      <c r="X437" s="185"/>
      <c r="Y437" s="130" t="s">
        <v>3080</v>
      </c>
      <c r="Z437" s="101" t="s">
        <v>3081</v>
      </c>
      <c r="AA437" s="96">
        <v>50</v>
      </c>
      <c r="AB437" s="138">
        <v>44147</v>
      </c>
      <c r="AC437" s="138">
        <v>44147</v>
      </c>
      <c r="AD437" s="96" t="s">
        <v>1577</v>
      </c>
      <c r="AE437" s="97" t="s">
        <v>1577</v>
      </c>
      <c r="AF437" s="96" t="s">
        <v>1577</v>
      </c>
      <c r="AG437" s="96" t="s">
        <v>1577</v>
      </c>
      <c r="AH437" s="150">
        <v>44561</v>
      </c>
      <c r="AI437" s="144"/>
      <c r="AJ437" s="96"/>
      <c r="AK437" s="96"/>
      <c r="AL437" s="144"/>
      <c r="AM437" s="96">
        <v>731</v>
      </c>
      <c r="AN437" s="168">
        <v>4828333</v>
      </c>
      <c r="AO437" s="138">
        <v>44147</v>
      </c>
      <c r="AP437" s="96">
        <v>766</v>
      </c>
      <c r="AQ437" s="168">
        <v>4828333</v>
      </c>
      <c r="AR437" s="138">
        <v>44147</v>
      </c>
      <c r="AS437" s="96" t="s">
        <v>2914</v>
      </c>
      <c r="AT437" s="178" t="s">
        <v>84</v>
      </c>
      <c r="AU437" s="182" t="s">
        <v>1309</v>
      </c>
      <c r="AV437" s="268">
        <v>4828333</v>
      </c>
      <c r="AW437" s="166"/>
      <c r="AX437" s="112"/>
      <c r="AY437" s="185"/>
      <c r="AZ437" s="185"/>
      <c r="BA437" s="166"/>
      <c r="BB437" s="185"/>
      <c r="BC437" s="185"/>
      <c r="BD437" s="312">
        <f t="shared" si="6"/>
        <v>0</v>
      </c>
      <c r="BE437" s="117">
        <f>+Tabla2[[#This Row],[VALOR RECURSOS FDL]]+Tabla2[[#This Row],[ADICION]]+Tabla2[[#This Row],[ADICION Nº 2  O -SALDO SIN EJECUTAR]]</f>
        <v>4828333</v>
      </c>
      <c r="BF437" s="185">
        <v>2896999.8000000003</v>
      </c>
      <c r="BG437" s="185" t="s">
        <v>3082</v>
      </c>
      <c r="BH437" s="220">
        <v>44152</v>
      </c>
      <c r="BI437" s="213" t="s">
        <v>3083</v>
      </c>
      <c r="BJ437" s="185" t="s">
        <v>1607</v>
      </c>
      <c r="BK437" s="220">
        <v>44196</v>
      </c>
      <c r="BL437" s="215" t="s">
        <v>953</v>
      </c>
      <c r="BM437" s="187"/>
      <c r="BN437" s="217"/>
    </row>
    <row r="438" spans="1:66" s="189" customFormat="1" ht="15.75" hidden="1">
      <c r="A438" s="20">
        <v>2020</v>
      </c>
      <c r="B438" s="96">
        <v>211</v>
      </c>
      <c r="C438" s="19" t="s">
        <v>606</v>
      </c>
      <c r="D438" s="101" t="s">
        <v>607</v>
      </c>
      <c r="E438" s="284" t="s">
        <v>76</v>
      </c>
      <c r="F438" s="224" t="s">
        <v>3084</v>
      </c>
      <c r="G438" s="86" t="s">
        <v>3085</v>
      </c>
      <c r="H438" s="85">
        <v>15903186</v>
      </c>
      <c r="I438" s="96">
        <v>1</v>
      </c>
      <c r="J438" s="185" t="s">
        <v>1617</v>
      </c>
      <c r="K438" s="19" t="s">
        <v>3086</v>
      </c>
      <c r="L438" s="86" t="s">
        <v>3087</v>
      </c>
      <c r="M438" s="18" t="s">
        <v>3088</v>
      </c>
      <c r="N438" s="109" t="s">
        <v>3085</v>
      </c>
      <c r="O438" s="186"/>
      <c r="P438" s="187"/>
      <c r="Q438" s="186"/>
      <c r="R438" s="186"/>
      <c r="S438" s="186"/>
      <c r="T438" s="18" t="s">
        <v>3089</v>
      </c>
      <c r="U438" s="130"/>
      <c r="V438" s="130"/>
      <c r="W438" s="130"/>
      <c r="X438" s="185"/>
      <c r="Y438" s="130" t="s">
        <v>3090</v>
      </c>
      <c r="Z438" s="101" t="s">
        <v>3047</v>
      </c>
      <c r="AA438" s="96">
        <v>45</v>
      </c>
      <c r="AB438" s="138">
        <v>44147</v>
      </c>
      <c r="AC438" s="138">
        <v>44147</v>
      </c>
      <c r="AD438" s="96" t="s">
        <v>1577</v>
      </c>
      <c r="AE438" s="97" t="s">
        <v>3076</v>
      </c>
      <c r="AF438" s="97" t="s">
        <v>1577</v>
      </c>
      <c r="AG438" s="96" t="s">
        <v>1577</v>
      </c>
      <c r="AH438" s="150">
        <v>44213</v>
      </c>
      <c r="AI438" s="130"/>
      <c r="AJ438" s="96"/>
      <c r="AK438" s="96"/>
      <c r="AL438" s="130"/>
      <c r="AM438" s="96">
        <v>730</v>
      </c>
      <c r="AN438" s="168">
        <v>10500000</v>
      </c>
      <c r="AO438" s="138">
        <v>44147</v>
      </c>
      <c r="AP438" s="96">
        <v>767</v>
      </c>
      <c r="AQ438" s="168">
        <v>10500000</v>
      </c>
      <c r="AR438" s="138">
        <v>44147</v>
      </c>
      <c r="AS438" s="96" t="s">
        <v>2914</v>
      </c>
      <c r="AT438" s="178" t="s">
        <v>84</v>
      </c>
      <c r="AU438" s="182" t="s">
        <v>1309</v>
      </c>
      <c r="AV438" s="268">
        <v>10500000</v>
      </c>
      <c r="AW438" s="166"/>
      <c r="AX438" s="112">
        <v>5133333.333333334</v>
      </c>
      <c r="AY438" s="185">
        <v>817</v>
      </c>
      <c r="AZ438" s="185"/>
      <c r="BA438" s="166"/>
      <c r="BB438" s="185"/>
      <c r="BC438" s="185"/>
      <c r="BD438" s="312">
        <f t="shared" si="6"/>
        <v>5133333.333333334</v>
      </c>
      <c r="BE438" s="117">
        <f>+Tabla2[[#This Row],[VALOR RECURSOS FDL]]+Tabla2[[#This Row],[ADICION]]+Tabla2[[#This Row],[ADICION Nº 2  O -SALDO SIN EJECUTAR]]</f>
        <v>15633333.333333334</v>
      </c>
      <c r="BF438" s="185">
        <v>7000000</v>
      </c>
      <c r="BG438" s="185" t="s">
        <v>1852</v>
      </c>
      <c r="BH438" s="220">
        <v>44152</v>
      </c>
      <c r="BI438" s="213" t="s">
        <v>3091</v>
      </c>
      <c r="BJ438" s="185" t="s">
        <v>1607</v>
      </c>
      <c r="BK438" s="220">
        <v>44233</v>
      </c>
      <c r="BL438" s="215" t="s">
        <v>3092</v>
      </c>
      <c r="BM438" s="187"/>
      <c r="BN438" s="217"/>
    </row>
    <row r="439" spans="1:66" s="189" customFormat="1" ht="15.75" hidden="1">
      <c r="A439" s="20">
        <v>2020</v>
      </c>
      <c r="B439" s="96">
        <v>212</v>
      </c>
      <c r="C439" s="19" t="s">
        <v>606</v>
      </c>
      <c r="D439" s="101" t="s">
        <v>607</v>
      </c>
      <c r="E439" s="281" t="s">
        <v>92</v>
      </c>
      <c r="F439" s="224" t="s">
        <v>3093</v>
      </c>
      <c r="G439" s="86" t="s">
        <v>297</v>
      </c>
      <c r="H439" s="85">
        <v>79507928</v>
      </c>
      <c r="I439" s="116">
        <v>4</v>
      </c>
      <c r="J439" s="185" t="s">
        <v>1617</v>
      </c>
      <c r="K439" s="19" t="s">
        <v>298</v>
      </c>
      <c r="L439" s="86">
        <v>3123734714</v>
      </c>
      <c r="M439" s="18" t="s">
        <v>299</v>
      </c>
      <c r="N439" s="86" t="s">
        <v>300</v>
      </c>
      <c r="O439" s="186"/>
      <c r="P439" s="187"/>
      <c r="Q439" s="186"/>
      <c r="R439" s="186"/>
      <c r="S439" s="186"/>
      <c r="T439" s="18" t="s">
        <v>3094</v>
      </c>
      <c r="U439" s="130"/>
      <c r="V439" s="130"/>
      <c r="W439" s="130"/>
      <c r="X439" s="185"/>
      <c r="Y439" s="130" t="s">
        <v>3095</v>
      </c>
      <c r="Z439" s="101" t="s">
        <v>3047</v>
      </c>
      <c r="AA439" s="96">
        <v>45</v>
      </c>
      <c r="AB439" s="138">
        <v>44147</v>
      </c>
      <c r="AC439" s="138">
        <v>44147</v>
      </c>
      <c r="AD439" s="96" t="s">
        <v>1577</v>
      </c>
      <c r="AE439" s="97" t="s">
        <v>1577</v>
      </c>
      <c r="AF439" s="96" t="s">
        <v>1577</v>
      </c>
      <c r="AG439" s="96" t="s">
        <v>1577</v>
      </c>
      <c r="AH439" s="150">
        <v>44556</v>
      </c>
      <c r="AI439" s="144"/>
      <c r="AJ439" s="96"/>
      <c r="AK439" s="96"/>
      <c r="AL439" s="144"/>
      <c r="AM439" s="96">
        <v>736</v>
      </c>
      <c r="AN439" s="168">
        <v>6715500</v>
      </c>
      <c r="AO439" s="138">
        <v>44147</v>
      </c>
      <c r="AP439" s="96">
        <v>768</v>
      </c>
      <c r="AQ439" s="168">
        <v>6715500</v>
      </c>
      <c r="AR439" s="138">
        <v>44147</v>
      </c>
      <c r="AS439" s="96" t="s">
        <v>2914</v>
      </c>
      <c r="AT439" s="96" t="s">
        <v>84</v>
      </c>
      <c r="AU439" s="86" t="s">
        <v>1309</v>
      </c>
      <c r="AV439" s="268">
        <v>6715500</v>
      </c>
      <c r="AW439" s="166"/>
      <c r="AX439" s="112"/>
      <c r="AY439" s="185"/>
      <c r="AZ439" s="185"/>
      <c r="BA439" s="166"/>
      <c r="BB439" s="185"/>
      <c r="BC439" s="185"/>
      <c r="BD439" s="312">
        <f t="shared" si="6"/>
        <v>0</v>
      </c>
      <c r="BE439" s="117">
        <f>+Tabla2[[#This Row],[VALOR RECURSOS FDL]]+Tabla2[[#This Row],[ADICION]]+Tabla2[[#This Row],[ADICION Nº 2  O -SALDO SIN EJECUTAR]]</f>
        <v>6715500</v>
      </c>
      <c r="BF439" s="185">
        <v>4477000</v>
      </c>
      <c r="BG439" s="185" t="s">
        <v>2318</v>
      </c>
      <c r="BH439" s="220">
        <v>44152</v>
      </c>
      <c r="BI439" s="213" t="s">
        <v>3096</v>
      </c>
      <c r="BJ439" s="185" t="s">
        <v>1607</v>
      </c>
      <c r="BK439" s="220">
        <v>44196</v>
      </c>
      <c r="BL439" s="215" t="s">
        <v>1076</v>
      </c>
      <c r="BM439" s="187"/>
      <c r="BN439" s="217"/>
    </row>
    <row r="440" spans="1:66" s="189" customFormat="1" ht="15.75" hidden="1">
      <c r="A440" s="20">
        <v>2020</v>
      </c>
      <c r="B440" s="96">
        <v>213</v>
      </c>
      <c r="C440" s="19" t="s">
        <v>606</v>
      </c>
      <c r="D440" s="101" t="s">
        <v>607</v>
      </c>
      <c r="E440" s="284" t="s">
        <v>92</v>
      </c>
      <c r="F440" s="228" t="s">
        <v>3097</v>
      </c>
      <c r="G440" s="86" t="s">
        <v>2330</v>
      </c>
      <c r="H440" s="85">
        <v>3023764906</v>
      </c>
      <c r="I440" s="116">
        <v>4</v>
      </c>
      <c r="J440" s="185" t="s">
        <v>1599</v>
      </c>
      <c r="K440" s="19" t="s">
        <v>2331</v>
      </c>
      <c r="L440" s="86">
        <v>3023764906</v>
      </c>
      <c r="M440" s="18" t="s">
        <v>2332</v>
      </c>
      <c r="N440" s="109" t="s">
        <v>2330</v>
      </c>
      <c r="O440" s="186"/>
      <c r="P440" s="187"/>
      <c r="Q440" s="186"/>
      <c r="R440" s="186"/>
      <c r="S440" s="186"/>
      <c r="T440" s="18" t="s">
        <v>3098</v>
      </c>
      <c r="U440" s="130"/>
      <c r="V440" s="130"/>
      <c r="W440" s="130"/>
      <c r="X440" s="185"/>
      <c r="Y440" s="130" t="s">
        <v>3099</v>
      </c>
      <c r="Z440" s="101" t="s">
        <v>3047</v>
      </c>
      <c r="AA440" s="96">
        <v>45</v>
      </c>
      <c r="AB440" s="138">
        <v>44147</v>
      </c>
      <c r="AC440" s="138">
        <v>44147</v>
      </c>
      <c r="AD440" s="96" t="s">
        <v>1577</v>
      </c>
      <c r="AE440" s="97" t="s">
        <v>1283</v>
      </c>
      <c r="AF440" s="97" t="s">
        <v>1577</v>
      </c>
      <c r="AG440" s="96" t="s">
        <v>1577</v>
      </c>
      <c r="AH440" s="150">
        <v>44213</v>
      </c>
      <c r="AI440" s="130"/>
      <c r="AJ440" s="96"/>
      <c r="AK440" s="96"/>
      <c r="AL440" s="130"/>
      <c r="AM440" s="96">
        <v>735</v>
      </c>
      <c r="AN440" s="168">
        <v>6715500</v>
      </c>
      <c r="AO440" s="138">
        <v>44147</v>
      </c>
      <c r="AP440" s="96">
        <v>769</v>
      </c>
      <c r="AQ440" s="168">
        <v>6715500</v>
      </c>
      <c r="AR440" s="138">
        <v>44147</v>
      </c>
      <c r="AS440" s="96" t="s">
        <v>2914</v>
      </c>
      <c r="AT440" s="96" t="s">
        <v>84</v>
      </c>
      <c r="AU440" s="86" t="s">
        <v>1309</v>
      </c>
      <c r="AV440" s="268">
        <v>6715500</v>
      </c>
      <c r="AW440" s="166"/>
      <c r="AX440" s="112">
        <v>3283133.3333333335</v>
      </c>
      <c r="AY440" s="185">
        <v>816</v>
      </c>
      <c r="AZ440" s="185"/>
      <c r="BA440" s="166"/>
      <c r="BB440" s="185"/>
      <c r="BC440" s="185"/>
      <c r="BD440" s="312">
        <f t="shared" si="6"/>
        <v>3283133.3333333335</v>
      </c>
      <c r="BE440" s="117">
        <f>+Tabla2[[#This Row],[VALOR RECURSOS FDL]]+Tabla2[[#This Row],[ADICION]]+Tabla2[[#This Row],[ADICION Nº 2  O -SALDO SIN EJECUTAR]]</f>
        <v>9998633.333333334</v>
      </c>
      <c r="BF440" s="185">
        <v>4477000</v>
      </c>
      <c r="BG440" s="185" t="s">
        <v>1635</v>
      </c>
      <c r="BH440" s="220">
        <v>44152</v>
      </c>
      <c r="BI440" s="213" t="s">
        <v>3100</v>
      </c>
      <c r="BJ440" s="185" t="s">
        <v>1607</v>
      </c>
      <c r="BK440" s="220">
        <v>44276</v>
      </c>
      <c r="BL440" s="215" t="s">
        <v>2336</v>
      </c>
      <c r="BM440" s="187"/>
      <c r="BN440" s="217"/>
    </row>
    <row r="441" spans="1:66" s="189" customFormat="1" ht="15.75" hidden="1">
      <c r="A441" s="20">
        <v>2020</v>
      </c>
      <c r="B441" s="96">
        <v>214</v>
      </c>
      <c r="C441" s="19" t="s">
        <v>606</v>
      </c>
      <c r="D441" s="101" t="s">
        <v>607</v>
      </c>
      <c r="E441" s="281" t="s">
        <v>76</v>
      </c>
      <c r="F441" s="228" t="s">
        <v>3101</v>
      </c>
      <c r="G441" s="86" t="s">
        <v>3102</v>
      </c>
      <c r="H441" s="85">
        <v>31170085</v>
      </c>
      <c r="I441" s="96">
        <v>7</v>
      </c>
      <c r="J441" s="185" t="s">
        <v>1599</v>
      </c>
      <c r="K441" s="19" t="s">
        <v>3103</v>
      </c>
      <c r="L441" s="86">
        <v>3188032087</v>
      </c>
      <c r="M441" s="18" t="s">
        <v>3104</v>
      </c>
      <c r="N441" s="109" t="s">
        <v>3102</v>
      </c>
      <c r="O441" s="186"/>
      <c r="P441" s="187"/>
      <c r="Q441" s="186"/>
      <c r="R441" s="186"/>
      <c r="S441" s="186"/>
      <c r="T441" s="18" t="s">
        <v>3105</v>
      </c>
      <c r="U441" s="130"/>
      <c r="V441" s="130"/>
      <c r="W441" s="130"/>
      <c r="X441" s="185"/>
      <c r="Y441" s="130" t="s">
        <v>3106</v>
      </c>
      <c r="Z441" s="101" t="s">
        <v>3047</v>
      </c>
      <c r="AA441" s="96">
        <v>45</v>
      </c>
      <c r="AB441" s="138">
        <v>44147</v>
      </c>
      <c r="AC441" s="138">
        <v>44147</v>
      </c>
      <c r="AD441" s="96" t="s">
        <v>1577</v>
      </c>
      <c r="AE441" s="97" t="s">
        <v>1577</v>
      </c>
      <c r="AF441" s="96" t="s">
        <v>1577</v>
      </c>
      <c r="AG441" s="96" t="s">
        <v>1577</v>
      </c>
      <c r="AH441" s="150">
        <v>44191</v>
      </c>
      <c r="AI441" s="144"/>
      <c r="AJ441" s="96"/>
      <c r="AK441" s="96"/>
      <c r="AL441" s="144"/>
      <c r="AM441" s="96">
        <v>743</v>
      </c>
      <c r="AN441" s="168">
        <v>6000000</v>
      </c>
      <c r="AO441" s="138">
        <v>44147</v>
      </c>
      <c r="AP441" s="96">
        <v>770</v>
      </c>
      <c r="AQ441" s="168">
        <v>6000000</v>
      </c>
      <c r="AR441" s="138">
        <v>44147</v>
      </c>
      <c r="AS441" s="96" t="s">
        <v>2914</v>
      </c>
      <c r="AT441" s="96" t="s">
        <v>84</v>
      </c>
      <c r="AU441" s="86" t="s">
        <v>1309</v>
      </c>
      <c r="AV441" s="268">
        <v>6000000</v>
      </c>
      <c r="AW441" s="166"/>
      <c r="AX441" s="112"/>
      <c r="AY441" s="185"/>
      <c r="AZ441" s="185"/>
      <c r="BA441" s="166"/>
      <c r="BB441" s="185"/>
      <c r="BC441" s="185"/>
      <c r="BD441" s="312">
        <f t="shared" si="6"/>
        <v>0</v>
      </c>
      <c r="BE441" s="117">
        <f>+Tabla2[[#This Row],[VALOR RECURSOS FDL]]+Tabla2[[#This Row],[ADICION]]+Tabla2[[#This Row],[ADICION Nº 2  O -SALDO SIN EJECUTAR]]</f>
        <v>6000000</v>
      </c>
      <c r="BF441" s="185">
        <v>4000000.0000000005</v>
      </c>
      <c r="BG441" s="185" t="s">
        <v>2085</v>
      </c>
      <c r="BH441" s="220">
        <v>44152</v>
      </c>
      <c r="BI441" s="213" t="s">
        <v>3107</v>
      </c>
      <c r="BJ441" s="185" t="s">
        <v>1607</v>
      </c>
      <c r="BK441" s="220">
        <v>44194</v>
      </c>
      <c r="BL441" s="215" t="s">
        <v>3108</v>
      </c>
      <c r="BM441" s="187"/>
      <c r="BN441" s="217"/>
    </row>
    <row r="442" spans="1:66" s="189" customFormat="1" ht="15.75" hidden="1">
      <c r="A442" s="66">
        <v>2020</v>
      </c>
      <c r="B442" s="97">
        <v>215</v>
      </c>
      <c r="C442" s="75" t="s">
        <v>566</v>
      </c>
      <c r="D442" s="103" t="s">
        <v>637</v>
      </c>
      <c r="E442" s="284" t="s">
        <v>519</v>
      </c>
      <c r="F442" s="227" t="s">
        <v>3109</v>
      </c>
      <c r="G442" s="86" t="s">
        <v>3110</v>
      </c>
      <c r="H442" s="76" t="s">
        <v>3111</v>
      </c>
      <c r="I442" s="97"/>
      <c r="J442" s="185" t="s">
        <v>1577</v>
      </c>
      <c r="K442" s="75" t="s">
        <v>3112</v>
      </c>
      <c r="L442" s="77"/>
      <c r="M442" s="67" t="s">
        <v>3113</v>
      </c>
      <c r="N442" s="68" t="s">
        <v>3114</v>
      </c>
      <c r="O442" s="186"/>
      <c r="P442" s="187"/>
      <c r="Q442" s="186"/>
      <c r="R442" s="186"/>
      <c r="S442" s="186"/>
      <c r="T442" s="67" t="s">
        <v>3115</v>
      </c>
      <c r="U442" s="132"/>
      <c r="V442" s="132"/>
      <c r="W442" s="132"/>
      <c r="X442" s="185"/>
      <c r="Y442" s="132" t="s">
        <v>3116</v>
      </c>
      <c r="Z442" s="103" t="s">
        <v>724</v>
      </c>
      <c r="AA442" s="97">
        <v>45</v>
      </c>
      <c r="AB442" s="149">
        <v>44147</v>
      </c>
      <c r="AC442" s="149">
        <v>44147</v>
      </c>
      <c r="AD442" s="97" t="s">
        <v>1577</v>
      </c>
      <c r="AE442" s="97" t="s">
        <v>1577</v>
      </c>
      <c r="AF442" s="97" t="s">
        <v>1577</v>
      </c>
      <c r="AG442" s="97" t="s">
        <v>1577</v>
      </c>
      <c r="AH442" s="150">
        <v>44196</v>
      </c>
      <c r="AI442" s="130"/>
      <c r="AJ442" s="97"/>
      <c r="AK442" s="97"/>
      <c r="AL442" s="130"/>
      <c r="AM442" s="97">
        <v>700</v>
      </c>
      <c r="AN442" s="169">
        <v>8755693</v>
      </c>
      <c r="AO442" s="149">
        <v>44132</v>
      </c>
      <c r="AP442" s="97"/>
      <c r="AQ442" s="170">
        <v>6936748</v>
      </c>
      <c r="AR442" s="149">
        <v>44159</v>
      </c>
      <c r="AS442" s="97" t="s">
        <v>3117</v>
      </c>
      <c r="AT442" s="97" t="s">
        <v>84</v>
      </c>
      <c r="AU442" s="77" t="s">
        <v>3118</v>
      </c>
      <c r="AV442" s="274"/>
      <c r="AW442" s="202"/>
      <c r="AX442" s="112"/>
      <c r="AY442" s="185"/>
      <c r="AZ442" s="185"/>
      <c r="BA442" s="202"/>
      <c r="BB442" s="185"/>
      <c r="BC442" s="185"/>
      <c r="BD442" s="312">
        <f t="shared" si="6"/>
        <v>0</v>
      </c>
      <c r="BE442" s="117">
        <f>+Tabla2[[#This Row],[VALOR RECURSOS FDL]]+Tabla2[[#This Row],[ADICION]]+Tabla2[[#This Row],[ADICION Nº 2  O -SALDO SIN EJECUTAR]]</f>
        <v>0</v>
      </c>
      <c r="BF442" s="185"/>
      <c r="BG442" s="185" t="s">
        <v>2291</v>
      </c>
      <c r="BH442" s="220">
        <v>44180</v>
      </c>
      <c r="BI442" s="213" t="s">
        <v>3119</v>
      </c>
      <c r="BJ442" s="185" t="s">
        <v>1607</v>
      </c>
      <c r="BK442" s="185" t="s">
        <v>1715</v>
      </c>
      <c r="BL442" s="215"/>
      <c r="BM442" s="187"/>
      <c r="BN442" s="217"/>
    </row>
    <row r="443" spans="1:66" s="189" customFormat="1" ht="15.75" hidden="1">
      <c r="A443" s="66">
        <v>2020</v>
      </c>
      <c r="B443" s="97">
        <v>216</v>
      </c>
      <c r="C443" s="75" t="s">
        <v>566</v>
      </c>
      <c r="D443" s="103" t="s">
        <v>1350</v>
      </c>
      <c r="E443" s="281" t="s">
        <v>519</v>
      </c>
      <c r="F443" s="227" t="s">
        <v>3120</v>
      </c>
      <c r="G443" s="86" t="s">
        <v>3121</v>
      </c>
      <c r="H443" s="76" t="s">
        <v>3122</v>
      </c>
      <c r="I443" s="97"/>
      <c r="J443" s="185"/>
      <c r="K443" s="75" t="s">
        <v>3123</v>
      </c>
      <c r="L443" s="77"/>
      <c r="M443" s="67" t="s">
        <v>1480</v>
      </c>
      <c r="N443" s="68" t="s">
        <v>3124</v>
      </c>
      <c r="O443" s="186"/>
      <c r="P443" s="187"/>
      <c r="Q443" s="186"/>
      <c r="R443" s="186"/>
      <c r="S443" s="186"/>
      <c r="T443" s="67" t="s">
        <v>3125</v>
      </c>
      <c r="U443" s="132"/>
      <c r="V443" s="132"/>
      <c r="W443" s="132"/>
      <c r="X443" s="185"/>
      <c r="Y443" s="132" t="s">
        <v>3126</v>
      </c>
      <c r="Z443" s="103" t="s">
        <v>3127</v>
      </c>
      <c r="AA443" s="97">
        <v>78</v>
      </c>
      <c r="AB443" s="151">
        <v>44148</v>
      </c>
      <c r="AC443" s="151">
        <v>44148</v>
      </c>
      <c r="AD443" s="97"/>
      <c r="AE443" s="97">
        <v>39</v>
      </c>
      <c r="AF443" s="97"/>
      <c r="AG443" s="97"/>
      <c r="AH443" s="150">
        <v>44267</v>
      </c>
      <c r="AI443" s="144"/>
      <c r="AJ443" s="97"/>
      <c r="AK443" s="97"/>
      <c r="AL443" s="144"/>
      <c r="AM443" s="97">
        <v>708</v>
      </c>
      <c r="AN443" s="169" t="s">
        <v>3128</v>
      </c>
      <c r="AO443" s="149">
        <v>44134</v>
      </c>
      <c r="AP443" s="97">
        <v>776</v>
      </c>
      <c r="AQ443" s="169" t="s">
        <v>3129</v>
      </c>
      <c r="AR443" s="149">
        <v>44149</v>
      </c>
      <c r="AS443" s="97" t="s">
        <v>3130</v>
      </c>
      <c r="AT443" s="97" t="s">
        <v>84</v>
      </c>
      <c r="AU443" s="77" t="s">
        <v>3131</v>
      </c>
      <c r="AV443" s="267">
        <v>8375107</v>
      </c>
      <c r="AW443" s="202"/>
      <c r="AX443" s="112"/>
      <c r="AY443" s="185"/>
      <c r="AZ443" s="185"/>
      <c r="BA443" s="202"/>
      <c r="BB443" s="185"/>
      <c r="BC443" s="185"/>
      <c r="BD443" s="312">
        <f t="shared" si="6"/>
        <v>0</v>
      </c>
      <c r="BE443" s="117">
        <f>+Tabla2[[#This Row],[VALOR RECURSOS FDL]]+Tabla2[[#This Row],[ADICION]]+Tabla2[[#This Row],[ADICION Nº 2  O -SALDO SIN EJECUTAR]]</f>
        <v>8375107</v>
      </c>
      <c r="BF443" s="185">
        <v>107373.16666666667</v>
      </c>
      <c r="BG443" s="185" t="s">
        <v>2291</v>
      </c>
      <c r="BH443" s="220">
        <v>44152</v>
      </c>
      <c r="BI443" s="213" t="s">
        <v>3132</v>
      </c>
      <c r="BJ443" s="185" t="s">
        <v>1607</v>
      </c>
      <c r="BK443" s="185" t="s">
        <v>1715</v>
      </c>
      <c r="BL443" s="215"/>
      <c r="BM443" s="187"/>
      <c r="BN443" s="217"/>
    </row>
    <row r="444" spans="1:66" s="189" customFormat="1" ht="15.75" hidden="1">
      <c r="A444" s="66">
        <v>2020</v>
      </c>
      <c r="B444" s="96">
        <v>217</v>
      </c>
      <c r="C444" s="19" t="s">
        <v>606</v>
      </c>
      <c r="D444" s="101" t="s">
        <v>607</v>
      </c>
      <c r="E444" s="284" t="s">
        <v>76</v>
      </c>
      <c r="F444" s="227" t="s">
        <v>3039</v>
      </c>
      <c r="G444" s="86" t="s">
        <v>1866</v>
      </c>
      <c r="H444" s="85">
        <v>1032363826</v>
      </c>
      <c r="I444" s="116">
        <v>1</v>
      </c>
      <c r="J444" s="185" t="s">
        <v>1599</v>
      </c>
      <c r="K444" s="19" t="s">
        <v>2366</v>
      </c>
      <c r="L444" s="86">
        <v>3108833845</v>
      </c>
      <c r="M444" s="18" t="s">
        <v>1868</v>
      </c>
      <c r="N444" s="109" t="s">
        <v>1869</v>
      </c>
      <c r="O444" s="186"/>
      <c r="P444" s="187"/>
      <c r="Q444" s="186"/>
      <c r="R444" s="186"/>
      <c r="S444" s="186"/>
      <c r="T444" s="18" t="s">
        <v>3133</v>
      </c>
      <c r="U444" s="132"/>
      <c r="V444" s="132"/>
      <c r="W444" s="132"/>
      <c r="X444" s="185"/>
      <c r="Y444" s="132" t="s">
        <v>3134</v>
      </c>
      <c r="Z444" s="101" t="s">
        <v>3047</v>
      </c>
      <c r="AA444" s="96">
        <v>45</v>
      </c>
      <c r="AB444" s="151">
        <v>44148</v>
      </c>
      <c r="AC444" s="151">
        <v>44148</v>
      </c>
      <c r="AD444" s="97" t="s">
        <v>1577</v>
      </c>
      <c r="AE444" s="97" t="s">
        <v>3048</v>
      </c>
      <c r="AF444" s="97" t="s">
        <v>1577</v>
      </c>
      <c r="AG444" s="97" t="s">
        <v>1577</v>
      </c>
      <c r="AH444" s="150">
        <v>44213</v>
      </c>
      <c r="AI444" s="130"/>
      <c r="AJ444" s="97"/>
      <c r="AK444" s="97"/>
      <c r="AL444" s="130"/>
      <c r="AM444" s="97">
        <v>744</v>
      </c>
      <c r="AN444" s="206">
        <v>6300000</v>
      </c>
      <c r="AO444" s="149">
        <v>44148</v>
      </c>
      <c r="AP444" s="97">
        <v>775</v>
      </c>
      <c r="AQ444" s="206">
        <v>6300000</v>
      </c>
      <c r="AR444" s="149">
        <v>44148</v>
      </c>
      <c r="AS444" s="96" t="s">
        <v>2914</v>
      </c>
      <c r="AT444" s="96" t="s">
        <v>84</v>
      </c>
      <c r="AU444" s="86" t="s">
        <v>3135</v>
      </c>
      <c r="AV444" s="267">
        <v>6300000</v>
      </c>
      <c r="AW444" s="202"/>
      <c r="AX444" s="112">
        <v>2940000</v>
      </c>
      <c r="AY444" s="185">
        <v>806</v>
      </c>
      <c r="AZ444" s="185"/>
      <c r="BA444" s="202"/>
      <c r="BB444" s="185"/>
      <c r="BC444" s="185"/>
      <c r="BD444" s="312">
        <f t="shared" si="6"/>
        <v>2940000</v>
      </c>
      <c r="BE444" s="117">
        <f>+Tabla2[[#This Row],[VALOR RECURSOS FDL]]+Tabla2[[#This Row],[ADICION]]+Tabla2[[#This Row],[ADICION Nº 2  O -SALDO SIN EJECUTAR]]</f>
        <v>9240000</v>
      </c>
      <c r="BF444" s="185">
        <v>4200000</v>
      </c>
      <c r="BG444" s="185" t="s">
        <v>1798</v>
      </c>
      <c r="BH444" s="220">
        <v>44152</v>
      </c>
      <c r="BI444" s="213" t="s">
        <v>3136</v>
      </c>
      <c r="BJ444" s="185" t="s">
        <v>1607</v>
      </c>
      <c r="BK444" s="220">
        <v>44225</v>
      </c>
      <c r="BL444" s="215" t="s">
        <v>1873</v>
      </c>
      <c r="BM444" s="187"/>
      <c r="BN444" s="217"/>
    </row>
    <row r="445" spans="1:66" s="189" customFormat="1" ht="15.75" hidden="1">
      <c r="A445" s="66">
        <v>2020</v>
      </c>
      <c r="B445" s="97">
        <v>218</v>
      </c>
      <c r="C445" s="19" t="s">
        <v>606</v>
      </c>
      <c r="D445" s="101" t="s">
        <v>607</v>
      </c>
      <c r="E445" s="281" t="s">
        <v>92</v>
      </c>
      <c r="F445" s="229" t="s">
        <v>3137</v>
      </c>
      <c r="G445" s="86" t="s">
        <v>3138</v>
      </c>
      <c r="H445" s="76">
        <v>80765647</v>
      </c>
      <c r="I445" s="97">
        <v>9</v>
      </c>
      <c r="J445" s="185" t="s">
        <v>1617</v>
      </c>
      <c r="K445" s="75" t="s">
        <v>3139</v>
      </c>
      <c r="L445" s="77">
        <v>3006916928</v>
      </c>
      <c r="M445" s="67" t="s">
        <v>3140</v>
      </c>
      <c r="N445" s="68" t="s">
        <v>3138</v>
      </c>
      <c r="O445" s="186"/>
      <c r="P445" s="187"/>
      <c r="Q445" s="186"/>
      <c r="R445" s="186"/>
      <c r="S445" s="186"/>
      <c r="T445" s="18" t="s">
        <v>3141</v>
      </c>
      <c r="U445" s="132"/>
      <c r="V445" s="132"/>
      <c r="W445" s="132"/>
      <c r="X445" s="185"/>
      <c r="Y445" s="132" t="s">
        <v>3142</v>
      </c>
      <c r="Z445" s="103" t="s">
        <v>3143</v>
      </c>
      <c r="AA445" s="97">
        <v>43</v>
      </c>
      <c r="AB445" s="151">
        <v>44153</v>
      </c>
      <c r="AC445" s="151">
        <v>44153</v>
      </c>
      <c r="AD445" s="97" t="s">
        <v>1577</v>
      </c>
      <c r="AE445" s="97" t="s">
        <v>1577</v>
      </c>
      <c r="AF445" s="97" t="s">
        <v>1577</v>
      </c>
      <c r="AG445" s="97" t="s">
        <v>1577</v>
      </c>
      <c r="AH445" s="150">
        <v>44196</v>
      </c>
      <c r="AI445" s="144"/>
      <c r="AJ445" s="97"/>
      <c r="AK445" s="97"/>
      <c r="AL445" s="144"/>
      <c r="AM445" s="97">
        <v>745</v>
      </c>
      <c r="AN445" s="206">
        <v>3230400</v>
      </c>
      <c r="AO445" s="149">
        <v>44148</v>
      </c>
      <c r="AP445" s="97">
        <v>777</v>
      </c>
      <c r="AQ445" s="206">
        <v>3230400</v>
      </c>
      <c r="AR445" s="149">
        <v>44153</v>
      </c>
      <c r="AS445" s="96" t="s">
        <v>2914</v>
      </c>
      <c r="AT445" s="96" t="s">
        <v>84</v>
      </c>
      <c r="AU445" s="86" t="s">
        <v>1309</v>
      </c>
      <c r="AV445" s="267">
        <v>2893000</v>
      </c>
      <c r="AW445" s="202"/>
      <c r="AX445" s="112"/>
      <c r="AY445" s="185"/>
      <c r="AZ445" s="185"/>
      <c r="BA445" s="202"/>
      <c r="BB445" s="185"/>
      <c r="BC445" s="185"/>
      <c r="BD445" s="312">
        <f t="shared" si="6"/>
        <v>0</v>
      </c>
      <c r="BE445" s="117">
        <f>+Tabla2[[#This Row],[VALOR RECURSOS FDL]]+Tabla2[[#This Row],[ADICION]]+Tabla2[[#This Row],[ADICION Nº 2  O -SALDO SIN EJECUTAR]]</f>
        <v>2893000</v>
      </c>
      <c r="BF445" s="185">
        <v>2019000</v>
      </c>
      <c r="BG445" s="185" t="s">
        <v>1834</v>
      </c>
      <c r="BH445" s="220">
        <v>44153</v>
      </c>
      <c r="BI445" s="213" t="s">
        <v>3144</v>
      </c>
      <c r="BJ445" s="185" t="s">
        <v>1607</v>
      </c>
      <c r="BK445" s="220">
        <v>44229</v>
      </c>
      <c r="BL445" s="215" t="s">
        <v>953</v>
      </c>
      <c r="BM445" s="187"/>
      <c r="BN445" s="217" t="s">
        <v>3145</v>
      </c>
    </row>
    <row r="446" spans="1:66" s="189" customFormat="1" ht="15.75" hidden="1">
      <c r="A446" s="66">
        <v>2020</v>
      </c>
      <c r="B446" s="97">
        <v>219</v>
      </c>
      <c r="C446" s="19" t="s">
        <v>606</v>
      </c>
      <c r="D446" s="101" t="s">
        <v>607</v>
      </c>
      <c r="E446" s="284" t="s">
        <v>76</v>
      </c>
      <c r="F446" s="229" t="s">
        <v>508</v>
      </c>
      <c r="G446" s="86" t="s">
        <v>3146</v>
      </c>
      <c r="H446" s="76">
        <v>50875779</v>
      </c>
      <c r="I446" s="97">
        <v>5</v>
      </c>
      <c r="J446" s="185" t="s">
        <v>1599</v>
      </c>
      <c r="K446" s="75" t="s">
        <v>3147</v>
      </c>
      <c r="L446" s="77">
        <v>3405553</v>
      </c>
      <c r="M446" s="67" t="s">
        <v>3148</v>
      </c>
      <c r="N446" s="68" t="s">
        <v>3146</v>
      </c>
      <c r="O446" s="186"/>
      <c r="P446" s="187"/>
      <c r="Q446" s="186"/>
      <c r="R446" s="186"/>
      <c r="S446" s="186"/>
      <c r="T446" s="18" t="s">
        <v>3149</v>
      </c>
      <c r="U446" s="132"/>
      <c r="V446" s="132"/>
      <c r="W446" s="132"/>
      <c r="X446" s="185"/>
      <c r="Y446" s="132" t="s">
        <v>3150</v>
      </c>
      <c r="Z446" s="101" t="s">
        <v>3047</v>
      </c>
      <c r="AA446" s="96">
        <v>45</v>
      </c>
      <c r="AB446" s="151">
        <v>44148</v>
      </c>
      <c r="AC446" s="151">
        <v>44148</v>
      </c>
      <c r="AD446" s="97" t="s">
        <v>1577</v>
      </c>
      <c r="AE446" s="97" t="s">
        <v>1577</v>
      </c>
      <c r="AF446" s="97" t="s">
        <v>1577</v>
      </c>
      <c r="AG446" s="97" t="s">
        <v>1577</v>
      </c>
      <c r="AH446" s="150">
        <v>44192</v>
      </c>
      <c r="AI446" s="130"/>
      <c r="AJ446" s="97"/>
      <c r="AK446" s="97"/>
      <c r="AL446" s="130"/>
      <c r="AM446" s="97">
        <v>746</v>
      </c>
      <c r="AN446" s="206">
        <v>6504000</v>
      </c>
      <c r="AO446" s="149">
        <v>44148</v>
      </c>
      <c r="AP446" s="97">
        <v>774</v>
      </c>
      <c r="AQ446" s="206">
        <v>6504000</v>
      </c>
      <c r="AR446" s="149">
        <v>44148</v>
      </c>
      <c r="AS446" s="96" t="s">
        <v>2914</v>
      </c>
      <c r="AT446" s="96" t="s">
        <v>84</v>
      </c>
      <c r="AU446" s="86" t="s">
        <v>1309</v>
      </c>
      <c r="AV446" s="267">
        <v>6504000</v>
      </c>
      <c r="AW446" s="202"/>
      <c r="AX446" s="112"/>
      <c r="AY446" s="185"/>
      <c r="AZ446" s="185"/>
      <c r="BA446" s="202"/>
      <c r="BB446" s="185"/>
      <c r="BC446" s="185"/>
      <c r="BD446" s="312">
        <f t="shared" si="6"/>
        <v>0</v>
      </c>
      <c r="BE446" s="117">
        <f>+Tabla2[[#This Row],[VALOR RECURSOS FDL]]+Tabla2[[#This Row],[ADICION]]+Tabla2[[#This Row],[ADICION Nº 2  O -SALDO SIN EJECUTAR]]</f>
        <v>6504000</v>
      </c>
      <c r="BF446" s="185">
        <v>4336000</v>
      </c>
      <c r="BG446" s="185" t="s">
        <v>2313</v>
      </c>
      <c r="BH446" s="220">
        <v>44152</v>
      </c>
      <c r="BI446" s="213" t="s">
        <v>3151</v>
      </c>
      <c r="BJ446" s="185" t="s">
        <v>1607</v>
      </c>
      <c r="BK446" s="185" t="s">
        <v>1881</v>
      </c>
      <c r="BL446" s="215" t="s">
        <v>3152</v>
      </c>
      <c r="BM446" s="187"/>
      <c r="BN446" s="217"/>
    </row>
    <row r="447" spans="1:66" s="189" customFormat="1" ht="15.75" hidden="1">
      <c r="A447" s="66">
        <v>2020</v>
      </c>
      <c r="B447" s="96">
        <v>220</v>
      </c>
      <c r="C447" s="19" t="s">
        <v>606</v>
      </c>
      <c r="D447" s="101" t="s">
        <v>607</v>
      </c>
      <c r="E447" s="281" t="s">
        <v>76</v>
      </c>
      <c r="F447" s="227" t="s">
        <v>3153</v>
      </c>
      <c r="G447" s="86" t="s">
        <v>3154</v>
      </c>
      <c r="H447" s="76">
        <v>1010238208</v>
      </c>
      <c r="I447" s="97">
        <v>5</v>
      </c>
      <c r="J447" s="185" t="s">
        <v>1617</v>
      </c>
      <c r="K447" s="75" t="s">
        <v>3155</v>
      </c>
      <c r="L447" s="77">
        <v>3014639636</v>
      </c>
      <c r="M447" s="67" t="s">
        <v>3156</v>
      </c>
      <c r="N447" s="87" t="s">
        <v>3154</v>
      </c>
      <c r="O447" s="186"/>
      <c r="P447" s="187"/>
      <c r="Q447" s="186"/>
      <c r="R447" s="186"/>
      <c r="S447" s="186"/>
      <c r="T447" s="18" t="s">
        <v>3157</v>
      </c>
      <c r="U447" s="132"/>
      <c r="V447" s="132"/>
      <c r="W447" s="132"/>
      <c r="X447" s="185"/>
      <c r="Y447" s="132" t="s">
        <v>3158</v>
      </c>
      <c r="Z447" s="101" t="s">
        <v>3047</v>
      </c>
      <c r="AA447" s="96">
        <v>45</v>
      </c>
      <c r="AB447" s="151">
        <v>44148</v>
      </c>
      <c r="AC447" s="151">
        <v>44148</v>
      </c>
      <c r="AD447" s="97" t="s">
        <v>1577</v>
      </c>
      <c r="AE447" s="97" t="s">
        <v>1577</v>
      </c>
      <c r="AF447" s="97" t="s">
        <v>1577</v>
      </c>
      <c r="AG447" s="97" t="s">
        <v>1577</v>
      </c>
      <c r="AH447" s="138">
        <v>44192</v>
      </c>
      <c r="AI447" s="144"/>
      <c r="AJ447" s="97"/>
      <c r="AK447" s="97"/>
      <c r="AL447" s="144"/>
      <c r="AM447" s="97">
        <v>747</v>
      </c>
      <c r="AN447" s="206">
        <v>5794500</v>
      </c>
      <c r="AO447" s="149">
        <v>44148</v>
      </c>
      <c r="AP447" s="97">
        <v>773</v>
      </c>
      <c r="AQ447" s="206">
        <v>5794500</v>
      </c>
      <c r="AR447" s="149">
        <v>44148</v>
      </c>
      <c r="AS447" s="96" t="s">
        <v>2914</v>
      </c>
      <c r="AT447" s="96" t="s">
        <v>84</v>
      </c>
      <c r="AU447" s="86" t="s">
        <v>1309</v>
      </c>
      <c r="AV447" s="267">
        <v>5794500</v>
      </c>
      <c r="AW447" s="202"/>
      <c r="AX447" s="112"/>
      <c r="AY447" s="185"/>
      <c r="AZ447" s="185"/>
      <c r="BA447" s="202"/>
      <c r="BB447" s="185"/>
      <c r="BC447" s="185"/>
      <c r="BD447" s="312">
        <f t="shared" si="6"/>
        <v>0</v>
      </c>
      <c r="BE447" s="117">
        <f>+Tabla2[[#This Row],[VALOR RECURSOS FDL]]+Tabla2[[#This Row],[ADICION]]+Tabla2[[#This Row],[ADICION Nº 2  O -SALDO SIN EJECUTAR]]</f>
        <v>5794500</v>
      </c>
      <c r="BF447" s="185">
        <v>3863000</v>
      </c>
      <c r="BG447" s="185" t="s">
        <v>3159</v>
      </c>
      <c r="BH447" s="220">
        <v>44184</v>
      </c>
      <c r="BI447" s="213" t="s">
        <v>3160</v>
      </c>
      <c r="BJ447" s="185" t="s">
        <v>1607</v>
      </c>
      <c r="BK447" s="220">
        <v>44192</v>
      </c>
      <c r="BL447" s="215" t="s">
        <v>2565</v>
      </c>
      <c r="BM447" s="187"/>
      <c r="BN447" s="217"/>
    </row>
    <row r="448" spans="1:66" s="189" customFormat="1" ht="15.75" hidden="1">
      <c r="A448" s="47">
        <v>2020</v>
      </c>
      <c r="B448" s="96">
        <v>221</v>
      </c>
      <c r="C448" s="19" t="s">
        <v>606</v>
      </c>
      <c r="D448" s="101" t="s">
        <v>607</v>
      </c>
      <c r="E448" s="284" t="s">
        <v>76</v>
      </c>
      <c r="F448" s="227" t="s">
        <v>2943</v>
      </c>
      <c r="G448" s="86" t="s">
        <v>152</v>
      </c>
      <c r="H448" s="85">
        <v>51875915</v>
      </c>
      <c r="I448" s="86">
        <v>4</v>
      </c>
      <c r="J448" s="255" t="s">
        <v>1599</v>
      </c>
      <c r="K448" s="19" t="s">
        <v>1108</v>
      </c>
      <c r="L448" s="86">
        <v>3124481930</v>
      </c>
      <c r="M448" s="18" t="s">
        <v>1109</v>
      </c>
      <c r="N448" s="109" t="s">
        <v>152</v>
      </c>
      <c r="O448" s="27" t="s">
        <v>156</v>
      </c>
      <c r="P448" s="187"/>
      <c r="Q448" s="186"/>
      <c r="R448" s="186"/>
      <c r="S448" s="186"/>
      <c r="T448" s="18" t="s">
        <v>3161</v>
      </c>
      <c r="U448" s="132"/>
      <c r="V448" s="132"/>
      <c r="W448" s="132"/>
      <c r="X448" s="185"/>
      <c r="Y448" s="132" t="s">
        <v>3162</v>
      </c>
      <c r="Z448" s="101" t="s">
        <v>3163</v>
      </c>
      <c r="AA448" s="96">
        <v>42</v>
      </c>
      <c r="AB448" s="151">
        <v>44155</v>
      </c>
      <c r="AC448" s="151">
        <v>44155</v>
      </c>
      <c r="AD448" s="97" t="s">
        <v>1577</v>
      </c>
      <c r="AE448" s="97" t="s">
        <v>1577</v>
      </c>
      <c r="AF448" s="97" t="s">
        <v>1577</v>
      </c>
      <c r="AG448" s="97" t="s">
        <v>1577</v>
      </c>
      <c r="AH448" s="150">
        <v>44196</v>
      </c>
      <c r="AI448" s="130"/>
      <c r="AJ448" s="97"/>
      <c r="AK448" s="97"/>
      <c r="AL448" s="130"/>
      <c r="AM448" s="97">
        <v>754</v>
      </c>
      <c r="AN448" s="166">
        <v>6267800</v>
      </c>
      <c r="AO448" s="149">
        <v>44154</v>
      </c>
      <c r="AP448" s="97">
        <v>781</v>
      </c>
      <c r="AQ448" s="166">
        <v>6267800</v>
      </c>
      <c r="AR448" s="149">
        <v>44154</v>
      </c>
      <c r="AS448" s="96" t="s">
        <v>2914</v>
      </c>
      <c r="AT448" s="96" t="s">
        <v>84</v>
      </c>
      <c r="AU448" s="86" t="s">
        <v>1309</v>
      </c>
      <c r="AV448" s="267">
        <v>6267800</v>
      </c>
      <c r="AW448" s="202"/>
      <c r="AX448" s="162"/>
      <c r="AY448" s="185"/>
      <c r="AZ448" s="185"/>
      <c r="BA448" s="202"/>
      <c r="BB448" s="185"/>
      <c r="BC448" s="185"/>
      <c r="BD448" s="312">
        <f t="shared" si="6"/>
        <v>0</v>
      </c>
      <c r="BE448" s="117">
        <f>+Tabla2[[#This Row],[VALOR RECURSOS FDL]]+Tabla2[[#This Row],[ADICION]]+Tabla2[[#This Row],[ADICION Nº 2  O -SALDO SIN EJECUTAR]]</f>
        <v>6267800</v>
      </c>
      <c r="BF448" s="185">
        <v>4477000</v>
      </c>
      <c r="BG448" s="185" t="s">
        <v>2318</v>
      </c>
      <c r="BH448" s="220">
        <v>44166</v>
      </c>
      <c r="BI448" s="213" t="s">
        <v>3164</v>
      </c>
      <c r="BJ448" s="185" t="s">
        <v>1607</v>
      </c>
      <c r="BK448" s="220">
        <v>44196</v>
      </c>
      <c r="BL448" s="215" t="s">
        <v>1113</v>
      </c>
      <c r="BM448" s="187"/>
      <c r="BN448" s="217"/>
    </row>
    <row r="449" spans="1:66" s="189" customFormat="1" ht="15.75" hidden="1">
      <c r="A449" s="47">
        <v>2020</v>
      </c>
      <c r="B449" s="96">
        <v>222</v>
      </c>
      <c r="C449" s="19" t="s">
        <v>606</v>
      </c>
      <c r="D449" s="101" t="s">
        <v>607</v>
      </c>
      <c r="E449" s="281" t="s">
        <v>76</v>
      </c>
      <c r="F449" s="230" t="s">
        <v>2320</v>
      </c>
      <c r="G449" s="86" t="s">
        <v>2321</v>
      </c>
      <c r="H449" s="85">
        <v>79322403</v>
      </c>
      <c r="I449" s="116">
        <v>4</v>
      </c>
      <c r="J449" s="185" t="s">
        <v>1617</v>
      </c>
      <c r="K449" s="19" t="s">
        <v>2322</v>
      </c>
      <c r="L449" s="86">
        <v>3125743028</v>
      </c>
      <c r="M449" s="18" t="s">
        <v>2323</v>
      </c>
      <c r="N449" s="109" t="s">
        <v>2321</v>
      </c>
      <c r="O449" s="186"/>
      <c r="P449" s="187"/>
      <c r="Q449" s="186"/>
      <c r="R449" s="186"/>
      <c r="S449" s="186"/>
      <c r="T449" s="18" t="s">
        <v>3165</v>
      </c>
      <c r="U449" s="132"/>
      <c r="V449" s="132"/>
      <c r="W449" s="132"/>
      <c r="X449" s="185"/>
      <c r="Y449" s="132" t="s">
        <v>3166</v>
      </c>
      <c r="Z449" s="101" t="s">
        <v>3163</v>
      </c>
      <c r="AA449" s="96">
        <v>42</v>
      </c>
      <c r="AB449" s="151">
        <v>44155</v>
      </c>
      <c r="AC449" s="151">
        <v>44155</v>
      </c>
      <c r="AD449" s="97" t="s">
        <v>1577</v>
      </c>
      <c r="AE449" s="97" t="s">
        <v>1577</v>
      </c>
      <c r="AF449" s="97" t="s">
        <v>1577</v>
      </c>
      <c r="AG449" s="97" t="s">
        <v>1577</v>
      </c>
      <c r="AH449" s="150">
        <v>44196</v>
      </c>
      <c r="AI449" s="144"/>
      <c r="AJ449" s="97"/>
      <c r="AK449" s="97"/>
      <c r="AL449" s="144"/>
      <c r="AM449" s="97">
        <v>750</v>
      </c>
      <c r="AN449" s="166">
        <v>5600000</v>
      </c>
      <c r="AO449" s="149">
        <v>44154</v>
      </c>
      <c r="AP449" s="97">
        <v>780</v>
      </c>
      <c r="AQ449" s="166">
        <v>5600000</v>
      </c>
      <c r="AR449" s="149">
        <v>44154</v>
      </c>
      <c r="AS449" s="96" t="s">
        <v>2914</v>
      </c>
      <c r="AT449" s="96" t="s">
        <v>84</v>
      </c>
      <c r="AU449" s="86" t="s">
        <v>1309</v>
      </c>
      <c r="AV449" s="267">
        <v>5600000</v>
      </c>
      <c r="AW449" s="202"/>
      <c r="AX449" s="162"/>
      <c r="AY449" s="185"/>
      <c r="AZ449" s="185"/>
      <c r="BA449" s="202"/>
      <c r="BB449" s="185"/>
      <c r="BC449" s="185"/>
      <c r="BD449" s="312">
        <f t="shared" si="6"/>
        <v>0</v>
      </c>
      <c r="BE449" s="117">
        <f>+Tabla2[[#This Row],[VALOR RECURSOS FDL]]+Tabla2[[#This Row],[ADICION]]+Tabla2[[#This Row],[ADICION Nº 2  O -SALDO SIN EJECUTAR]]</f>
        <v>5600000</v>
      </c>
      <c r="BF449" s="185">
        <v>4000000.0000000005</v>
      </c>
      <c r="BG449" s="185" t="s">
        <v>2326</v>
      </c>
      <c r="BH449" s="220">
        <v>44160</v>
      </c>
      <c r="BI449" s="213" t="s">
        <v>3167</v>
      </c>
      <c r="BJ449" s="185" t="s">
        <v>1607</v>
      </c>
      <c r="BK449" s="220">
        <v>44186</v>
      </c>
      <c r="BL449" s="215" t="s">
        <v>2328</v>
      </c>
      <c r="BM449" s="187"/>
      <c r="BN449" s="217"/>
    </row>
    <row r="450" spans="1:66" s="189" customFormat="1" ht="15.75" hidden="1">
      <c r="A450" s="47">
        <v>2020</v>
      </c>
      <c r="B450" s="96">
        <v>223</v>
      </c>
      <c r="C450" s="19" t="s">
        <v>606</v>
      </c>
      <c r="D450" s="101" t="s">
        <v>607</v>
      </c>
      <c r="E450" s="284" t="s">
        <v>76</v>
      </c>
      <c r="F450" s="227" t="s">
        <v>3168</v>
      </c>
      <c r="G450" s="86" t="s">
        <v>2299</v>
      </c>
      <c r="H450" s="85">
        <v>80194800</v>
      </c>
      <c r="I450" s="116">
        <v>9</v>
      </c>
      <c r="J450" s="185" t="s">
        <v>1617</v>
      </c>
      <c r="K450" s="19" t="s">
        <v>2300</v>
      </c>
      <c r="L450" s="20">
        <v>3197881058</v>
      </c>
      <c r="M450" s="18" t="s">
        <v>2301</v>
      </c>
      <c r="N450" s="109" t="s">
        <v>2299</v>
      </c>
      <c r="O450" s="186"/>
      <c r="P450" s="187"/>
      <c r="Q450" s="186"/>
      <c r="R450" s="186"/>
      <c r="S450" s="186"/>
      <c r="T450" s="18" t="s">
        <v>3169</v>
      </c>
      <c r="U450" s="132"/>
      <c r="V450" s="132"/>
      <c r="W450" s="132"/>
      <c r="X450" s="185"/>
      <c r="Y450" s="132" t="s">
        <v>3170</v>
      </c>
      <c r="Z450" s="101" t="s">
        <v>3163</v>
      </c>
      <c r="AA450" s="96">
        <v>42</v>
      </c>
      <c r="AB450" s="151">
        <v>44155</v>
      </c>
      <c r="AC450" s="151">
        <v>44155</v>
      </c>
      <c r="AD450" s="97" t="s">
        <v>1577</v>
      </c>
      <c r="AE450" s="97" t="s">
        <v>1577</v>
      </c>
      <c r="AF450" s="97" t="s">
        <v>1577</v>
      </c>
      <c r="AG450" s="97" t="s">
        <v>1577</v>
      </c>
      <c r="AH450" s="150">
        <v>44196</v>
      </c>
      <c r="AI450" s="130"/>
      <c r="AJ450" s="97"/>
      <c r="AK450" s="97"/>
      <c r="AL450" s="130"/>
      <c r="AM450" s="97">
        <v>755</v>
      </c>
      <c r="AN450" s="166">
        <v>5880000</v>
      </c>
      <c r="AO450" s="149">
        <v>44155</v>
      </c>
      <c r="AP450" s="97">
        <v>782</v>
      </c>
      <c r="AQ450" s="166">
        <v>5880000</v>
      </c>
      <c r="AR450" s="149">
        <v>44155</v>
      </c>
      <c r="AS450" s="96" t="s">
        <v>2914</v>
      </c>
      <c r="AT450" s="96" t="s">
        <v>84</v>
      </c>
      <c r="AU450" s="86" t="s">
        <v>1309</v>
      </c>
      <c r="AV450" s="267">
        <v>5880000</v>
      </c>
      <c r="AW450" s="202"/>
      <c r="AX450" s="162"/>
      <c r="AY450" s="185"/>
      <c r="AZ450" s="185"/>
      <c r="BA450" s="202"/>
      <c r="BB450" s="185"/>
      <c r="BC450" s="185"/>
      <c r="BD450" s="312">
        <f t="shared" si="6"/>
        <v>0</v>
      </c>
      <c r="BE450" s="117">
        <f>+Tabla2[[#This Row],[VALOR RECURSOS FDL]]+Tabla2[[#This Row],[ADICION]]+Tabla2[[#This Row],[ADICION Nº 2  O -SALDO SIN EJECUTAR]]</f>
        <v>5880000</v>
      </c>
      <c r="BF450" s="185">
        <v>4200000</v>
      </c>
      <c r="BG450" s="185" t="s">
        <v>1595</v>
      </c>
      <c r="BH450" s="220">
        <v>44166</v>
      </c>
      <c r="BI450" s="213" t="s">
        <v>2304</v>
      </c>
      <c r="BJ450" s="185" t="s">
        <v>1607</v>
      </c>
      <c r="BK450" s="185" t="s">
        <v>1715</v>
      </c>
      <c r="BL450" s="215" t="s">
        <v>2305</v>
      </c>
      <c r="BM450" s="187"/>
      <c r="BN450" s="217"/>
    </row>
    <row r="451" spans="1:66" s="189" customFormat="1" ht="15.75" hidden="1">
      <c r="A451" s="47">
        <v>2020</v>
      </c>
      <c r="B451" s="96">
        <v>224</v>
      </c>
      <c r="C451" s="19" t="s">
        <v>606</v>
      </c>
      <c r="D451" s="101" t="s">
        <v>607</v>
      </c>
      <c r="E451" s="281" t="s">
        <v>76</v>
      </c>
      <c r="F451" s="227" t="s">
        <v>2943</v>
      </c>
      <c r="G451" s="86" t="s">
        <v>1780</v>
      </c>
      <c r="H451" s="85">
        <v>41794885</v>
      </c>
      <c r="I451" s="116">
        <v>7</v>
      </c>
      <c r="J451" s="185" t="s">
        <v>1599</v>
      </c>
      <c r="K451" s="19" t="s">
        <v>1781</v>
      </c>
      <c r="L451" s="86">
        <v>3043752240</v>
      </c>
      <c r="M451" s="18" t="s">
        <v>1782</v>
      </c>
      <c r="N451" s="109" t="s">
        <v>1780</v>
      </c>
      <c r="O451" s="186"/>
      <c r="P451" s="187"/>
      <c r="Q451" s="186"/>
      <c r="R451" s="186"/>
      <c r="S451" s="186"/>
      <c r="T451" s="18" t="s">
        <v>3171</v>
      </c>
      <c r="U451" s="132"/>
      <c r="V451" s="132"/>
      <c r="W451" s="132"/>
      <c r="X451" s="185"/>
      <c r="Y451" s="132" t="s">
        <v>3172</v>
      </c>
      <c r="Z451" s="101" t="s">
        <v>3173</v>
      </c>
      <c r="AA451" s="96">
        <v>38</v>
      </c>
      <c r="AB451" s="151">
        <v>44159</v>
      </c>
      <c r="AC451" s="151">
        <v>44159</v>
      </c>
      <c r="AD451" s="97" t="s">
        <v>1577</v>
      </c>
      <c r="AE451" s="97" t="s">
        <v>1577</v>
      </c>
      <c r="AF451" s="97" t="s">
        <v>1577</v>
      </c>
      <c r="AG451" s="97" t="s">
        <v>1577</v>
      </c>
      <c r="AH451" s="150">
        <v>44196</v>
      </c>
      <c r="AI451" s="144"/>
      <c r="AJ451" s="97"/>
      <c r="AK451" s="97"/>
      <c r="AL451" s="144"/>
      <c r="AM451" s="97">
        <v>751</v>
      </c>
      <c r="AN451" s="166">
        <v>5670866</v>
      </c>
      <c r="AO451" s="149">
        <v>44159</v>
      </c>
      <c r="AP451" s="97">
        <v>784</v>
      </c>
      <c r="AQ451" s="166">
        <v>5670866</v>
      </c>
      <c r="AR451" s="149">
        <v>44159</v>
      </c>
      <c r="AS451" s="96" t="s">
        <v>2914</v>
      </c>
      <c r="AT451" s="96" t="s">
        <v>84</v>
      </c>
      <c r="AU451" s="86" t="s">
        <v>1309</v>
      </c>
      <c r="AV451" s="267">
        <v>5670866</v>
      </c>
      <c r="AW451" s="202"/>
      <c r="AX451" s="162"/>
      <c r="AY451" s="185"/>
      <c r="AZ451" s="185"/>
      <c r="BA451" s="202"/>
      <c r="BB451" s="185"/>
      <c r="BC451" s="185"/>
      <c r="BD451" s="312">
        <f t="shared" ref="BD451:BD514" si="7">AX451+BA451</f>
        <v>0</v>
      </c>
      <c r="BE451" s="117">
        <f>+Tabla2[[#This Row],[VALOR RECURSOS FDL]]+Tabla2[[#This Row],[ADICION]]+Tabla2[[#This Row],[ADICION Nº 2  O -SALDO SIN EJECUTAR]]</f>
        <v>5670866</v>
      </c>
      <c r="BF451" s="185">
        <v>4476999.4736842103</v>
      </c>
      <c r="BG451" s="185" t="s">
        <v>2318</v>
      </c>
      <c r="BH451" s="220">
        <v>44166</v>
      </c>
      <c r="BI451" s="213" t="s">
        <v>3174</v>
      </c>
      <c r="BJ451" s="185" t="s">
        <v>1607</v>
      </c>
      <c r="BK451" s="220">
        <v>44196</v>
      </c>
      <c r="BL451" s="215" t="s">
        <v>879</v>
      </c>
      <c r="BM451" s="187"/>
      <c r="BN451" s="217"/>
    </row>
    <row r="452" spans="1:66" s="189" customFormat="1" ht="15.75" hidden="1">
      <c r="A452" s="47">
        <v>2020</v>
      </c>
      <c r="B452" s="96">
        <v>225</v>
      </c>
      <c r="C452" s="19" t="s">
        <v>606</v>
      </c>
      <c r="D452" s="101" t="s">
        <v>607</v>
      </c>
      <c r="E452" s="284" t="s">
        <v>76</v>
      </c>
      <c r="F452" s="227" t="s">
        <v>2943</v>
      </c>
      <c r="G452" s="86" t="s">
        <v>3175</v>
      </c>
      <c r="H452" s="85">
        <v>79691880</v>
      </c>
      <c r="I452" s="116">
        <v>6</v>
      </c>
      <c r="J452" s="185" t="s">
        <v>1599</v>
      </c>
      <c r="K452" s="19" t="s">
        <v>2362</v>
      </c>
      <c r="L452" s="86">
        <v>3504278584</v>
      </c>
      <c r="M452" s="18" t="s">
        <v>1766</v>
      </c>
      <c r="N452" s="109" t="s">
        <v>1764</v>
      </c>
      <c r="O452" s="186"/>
      <c r="P452" s="187"/>
      <c r="Q452" s="186"/>
      <c r="R452" s="186"/>
      <c r="S452" s="186"/>
      <c r="T452" s="18" t="s">
        <v>3176</v>
      </c>
      <c r="U452" s="132"/>
      <c r="V452" s="132"/>
      <c r="W452" s="132"/>
      <c r="X452" s="185"/>
      <c r="Y452" s="132" t="s">
        <v>3177</v>
      </c>
      <c r="Z452" s="101" t="s">
        <v>946</v>
      </c>
      <c r="AA452" s="96">
        <v>39</v>
      </c>
      <c r="AB452" s="151">
        <v>44158</v>
      </c>
      <c r="AC452" s="151">
        <v>44158</v>
      </c>
      <c r="AD452" s="97" t="s">
        <v>1577</v>
      </c>
      <c r="AE452" s="97" t="s">
        <v>1577</v>
      </c>
      <c r="AF452" s="97" t="s">
        <v>1577</v>
      </c>
      <c r="AG452" s="97" t="s">
        <v>1577</v>
      </c>
      <c r="AH452" s="150">
        <v>44196</v>
      </c>
      <c r="AI452" s="130">
        <v>44172</v>
      </c>
      <c r="AJ452" s="97"/>
      <c r="AK452" s="97"/>
      <c r="AL452" s="130"/>
      <c r="AM452" s="97">
        <v>753</v>
      </c>
      <c r="AN452" s="166">
        <v>5820100</v>
      </c>
      <c r="AO452" s="149">
        <v>44158</v>
      </c>
      <c r="AP452" s="97">
        <v>783</v>
      </c>
      <c r="AQ452" s="166">
        <v>5820100</v>
      </c>
      <c r="AR452" s="149">
        <v>44158</v>
      </c>
      <c r="AS452" s="96" t="s">
        <v>2914</v>
      </c>
      <c r="AT452" s="96" t="s">
        <v>84</v>
      </c>
      <c r="AU452" s="86" t="s">
        <v>1309</v>
      </c>
      <c r="AV452" s="267">
        <v>5820100</v>
      </c>
      <c r="AW452" s="202"/>
      <c r="AX452" s="162"/>
      <c r="AY452" s="185"/>
      <c r="AZ452" s="185"/>
      <c r="BA452" s="202"/>
      <c r="BB452" s="185"/>
      <c r="BC452" s="185"/>
      <c r="BD452" s="312">
        <f t="shared" si="7"/>
        <v>0</v>
      </c>
      <c r="BE452" s="117">
        <f>+Tabla2[[#This Row],[VALOR RECURSOS FDL]]+Tabla2[[#This Row],[ADICION]]+Tabla2[[#This Row],[ADICION Nº 2  O -SALDO SIN EJECUTAR]]</f>
        <v>5820100</v>
      </c>
      <c r="BF452" s="185">
        <v>4477000</v>
      </c>
      <c r="BG452" s="185" t="s">
        <v>2318</v>
      </c>
      <c r="BH452" s="220">
        <v>44166</v>
      </c>
      <c r="BI452" s="213" t="s">
        <v>3178</v>
      </c>
      <c r="BJ452" s="185" t="s">
        <v>1607</v>
      </c>
      <c r="BK452" s="185" t="s">
        <v>1881</v>
      </c>
      <c r="BL452" s="215" t="s">
        <v>1293</v>
      </c>
      <c r="BM452" s="187"/>
      <c r="BN452" s="217"/>
    </row>
    <row r="453" spans="1:66" s="189" customFormat="1" ht="15.75" hidden="1">
      <c r="A453" s="47">
        <v>2020</v>
      </c>
      <c r="B453" s="96">
        <v>226</v>
      </c>
      <c r="C453" s="19" t="s">
        <v>606</v>
      </c>
      <c r="D453" s="101" t="s">
        <v>607</v>
      </c>
      <c r="E453" s="281" t="s">
        <v>76</v>
      </c>
      <c r="F453" s="227" t="s">
        <v>2943</v>
      </c>
      <c r="G453" s="86" t="s">
        <v>3179</v>
      </c>
      <c r="H453" s="76">
        <v>22463659</v>
      </c>
      <c r="I453" s="97">
        <v>1</v>
      </c>
      <c r="J453" s="185" t="s">
        <v>1599</v>
      </c>
      <c r="K453" s="75" t="s">
        <v>3180</v>
      </c>
      <c r="L453" s="77">
        <v>7471790</v>
      </c>
      <c r="M453" s="67" t="s">
        <v>3181</v>
      </c>
      <c r="N453" s="87" t="s">
        <v>3179</v>
      </c>
      <c r="O453" s="186"/>
      <c r="P453" s="187"/>
      <c r="Q453" s="186"/>
      <c r="R453" s="186"/>
      <c r="S453" s="186"/>
      <c r="T453" s="18" t="s">
        <v>3182</v>
      </c>
      <c r="U453" s="132"/>
      <c r="V453" s="132"/>
      <c r="W453" s="132"/>
      <c r="X453" s="185"/>
      <c r="Y453" s="132" t="s">
        <v>3183</v>
      </c>
      <c r="Z453" s="101" t="s">
        <v>1062</v>
      </c>
      <c r="AA453" s="96">
        <v>37</v>
      </c>
      <c r="AB453" s="151">
        <v>44160</v>
      </c>
      <c r="AC453" s="151">
        <v>44160</v>
      </c>
      <c r="AD453" s="97" t="s">
        <v>1577</v>
      </c>
      <c r="AE453" s="97" t="s">
        <v>1577</v>
      </c>
      <c r="AF453" s="97" t="s">
        <v>1577</v>
      </c>
      <c r="AG453" s="97" t="s">
        <v>1577</v>
      </c>
      <c r="AH453" s="150">
        <v>44196</v>
      </c>
      <c r="AI453" s="144"/>
      <c r="AJ453" s="97"/>
      <c r="AK453" s="97"/>
      <c r="AL453" s="144"/>
      <c r="AM453" s="97">
        <v>752</v>
      </c>
      <c r="AN453" s="166">
        <v>5521633</v>
      </c>
      <c r="AO453" s="149">
        <v>44160</v>
      </c>
      <c r="AP453" s="97">
        <v>786</v>
      </c>
      <c r="AQ453" s="166">
        <v>5521633</v>
      </c>
      <c r="AR453" s="149">
        <v>44160</v>
      </c>
      <c r="AS453" s="96" t="s">
        <v>2914</v>
      </c>
      <c r="AT453" s="96" t="s">
        <v>84</v>
      </c>
      <c r="AU453" s="86" t="s">
        <v>1309</v>
      </c>
      <c r="AV453" s="267">
        <v>5521633</v>
      </c>
      <c r="AW453" s="202"/>
      <c r="AX453" s="162"/>
      <c r="AY453" s="185"/>
      <c r="AZ453" s="185"/>
      <c r="BA453" s="202"/>
      <c r="BB453" s="185"/>
      <c r="BC453" s="185"/>
      <c r="BD453" s="312">
        <f t="shared" si="7"/>
        <v>0</v>
      </c>
      <c r="BE453" s="117">
        <f>+Tabla2[[#This Row],[VALOR RECURSOS FDL]]+Tabla2[[#This Row],[ADICION]]+Tabla2[[#This Row],[ADICION Nº 2  O -SALDO SIN EJECUTAR]]</f>
        <v>5521633</v>
      </c>
      <c r="BF453" s="185">
        <v>4476999.7297297297</v>
      </c>
      <c r="BG453" s="185" t="s">
        <v>2318</v>
      </c>
      <c r="BH453" s="220">
        <v>44166</v>
      </c>
      <c r="BI453" s="213" t="s">
        <v>3184</v>
      </c>
      <c r="BJ453" s="185" t="s">
        <v>1607</v>
      </c>
      <c r="BK453" s="220">
        <v>44196</v>
      </c>
      <c r="BL453" s="215" t="s">
        <v>3185</v>
      </c>
      <c r="BM453" s="187"/>
      <c r="BN453" s="217"/>
    </row>
    <row r="454" spans="1:66" s="189" customFormat="1" ht="30" hidden="1">
      <c r="A454" s="47">
        <v>2020</v>
      </c>
      <c r="B454" s="96">
        <v>227</v>
      </c>
      <c r="C454" s="19" t="s">
        <v>606</v>
      </c>
      <c r="D454" s="101" t="s">
        <v>607</v>
      </c>
      <c r="E454" s="284" t="s">
        <v>76</v>
      </c>
      <c r="F454" s="227" t="s">
        <v>508</v>
      </c>
      <c r="G454" s="86" t="s">
        <v>3186</v>
      </c>
      <c r="H454" s="76">
        <v>1032390107</v>
      </c>
      <c r="I454" s="97">
        <v>9</v>
      </c>
      <c r="J454" s="185" t="s">
        <v>1617</v>
      </c>
      <c r="K454" s="75" t="s">
        <v>3187</v>
      </c>
      <c r="L454" s="77">
        <v>3203487255</v>
      </c>
      <c r="M454" s="67" t="s">
        <v>3188</v>
      </c>
      <c r="N454" s="127" t="s">
        <v>3186</v>
      </c>
      <c r="O454" s="186"/>
      <c r="P454" s="187"/>
      <c r="Q454" s="186"/>
      <c r="R454" s="186"/>
      <c r="S454" s="186"/>
      <c r="T454" s="18" t="s">
        <v>3189</v>
      </c>
      <c r="U454" s="132"/>
      <c r="V454" s="132"/>
      <c r="W454" s="132"/>
      <c r="X454" s="185"/>
      <c r="Y454" s="132" t="s">
        <v>3190</v>
      </c>
      <c r="Z454" s="101" t="s">
        <v>3047</v>
      </c>
      <c r="AA454" s="96">
        <v>45</v>
      </c>
      <c r="AB454" s="151">
        <v>44165</v>
      </c>
      <c r="AC454" s="151">
        <v>44165</v>
      </c>
      <c r="AD454" s="97" t="s">
        <v>1577</v>
      </c>
      <c r="AE454" s="97" t="s">
        <v>3076</v>
      </c>
      <c r="AF454" s="97" t="s">
        <v>1577</v>
      </c>
      <c r="AG454" s="97" t="s">
        <v>1577</v>
      </c>
      <c r="AH454" s="150">
        <v>44231</v>
      </c>
      <c r="AI454" s="130"/>
      <c r="AJ454" s="97"/>
      <c r="AK454" s="97"/>
      <c r="AL454" s="130"/>
      <c r="AM454" s="97">
        <v>770</v>
      </c>
      <c r="AN454" s="166">
        <v>6504000</v>
      </c>
      <c r="AO454" s="149">
        <v>44165</v>
      </c>
      <c r="AP454" s="97">
        <v>789</v>
      </c>
      <c r="AQ454" s="166">
        <v>6504000</v>
      </c>
      <c r="AR454" s="149">
        <v>44165</v>
      </c>
      <c r="AS454" s="96" t="s">
        <v>2914</v>
      </c>
      <c r="AT454" s="96" t="s">
        <v>84</v>
      </c>
      <c r="AU454" s="86" t="s">
        <v>1309</v>
      </c>
      <c r="AV454" s="267">
        <v>6504000</v>
      </c>
      <c r="AW454" s="202"/>
      <c r="AX454" s="162">
        <v>3179733.3333333335</v>
      </c>
      <c r="AY454" s="185">
        <v>860</v>
      </c>
      <c r="AZ454" s="185">
        <v>877</v>
      </c>
      <c r="BA454" s="202"/>
      <c r="BB454" s="185"/>
      <c r="BC454" s="185"/>
      <c r="BD454" s="312">
        <f t="shared" si="7"/>
        <v>3179733.3333333335</v>
      </c>
      <c r="BE454" s="117">
        <f>+Tabla2[[#This Row],[VALOR RECURSOS FDL]]+Tabla2[[#This Row],[ADICION]]+Tabla2[[#This Row],[ADICION Nº 2  O -SALDO SIN EJECUTAR]]</f>
        <v>9683733.333333334</v>
      </c>
      <c r="BF454" s="185">
        <v>4336000</v>
      </c>
      <c r="BG454" s="185" t="s">
        <v>2313</v>
      </c>
      <c r="BH454" s="220">
        <v>44166</v>
      </c>
      <c r="BI454" s="213" t="s">
        <v>3191</v>
      </c>
      <c r="BJ454" s="185" t="s">
        <v>1607</v>
      </c>
      <c r="BK454" s="220">
        <v>44257</v>
      </c>
      <c r="BL454" s="215" t="s">
        <v>3192</v>
      </c>
      <c r="BM454" s="187"/>
      <c r="BN454" s="217"/>
    </row>
    <row r="455" spans="1:66" s="189" customFormat="1" ht="15.75" hidden="1">
      <c r="A455" s="47">
        <v>2020</v>
      </c>
      <c r="B455" s="96">
        <v>228</v>
      </c>
      <c r="C455" s="19" t="s">
        <v>606</v>
      </c>
      <c r="D455" s="101" t="s">
        <v>607</v>
      </c>
      <c r="E455" s="281" t="s">
        <v>76</v>
      </c>
      <c r="F455" s="227" t="s">
        <v>3193</v>
      </c>
      <c r="G455" s="86" t="s">
        <v>3194</v>
      </c>
      <c r="H455" s="76">
        <v>1020761595</v>
      </c>
      <c r="I455" s="97">
        <v>9</v>
      </c>
      <c r="J455" s="185" t="s">
        <v>1599</v>
      </c>
      <c r="K455" s="75" t="s">
        <v>3195</v>
      </c>
      <c r="L455" s="77">
        <v>3125835925</v>
      </c>
      <c r="M455" s="67" t="s">
        <v>3196</v>
      </c>
      <c r="N455" s="87" t="s">
        <v>3194</v>
      </c>
      <c r="O455" s="186"/>
      <c r="P455" s="187"/>
      <c r="Q455" s="186"/>
      <c r="R455" s="186"/>
      <c r="S455" s="186"/>
      <c r="T455" s="18" t="s">
        <v>3197</v>
      </c>
      <c r="U455" s="132"/>
      <c r="V455" s="132"/>
      <c r="W455" s="132"/>
      <c r="X455" s="185"/>
      <c r="Y455" s="132" t="s">
        <v>3198</v>
      </c>
      <c r="Z455" s="101" t="s">
        <v>3047</v>
      </c>
      <c r="AA455" s="96">
        <v>45</v>
      </c>
      <c r="AB455" s="151">
        <v>44165</v>
      </c>
      <c r="AC455" s="151">
        <v>44165</v>
      </c>
      <c r="AD455" s="97" t="s">
        <v>1577</v>
      </c>
      <c r="AE455" s="97" t="s">
        <v>1577</v>
      </c>
      <c r="AF455" s="97" t="s">
        <v>1577</v>
      </c>
      <c r="AG455" s="97" t="s">
        <v>1577</v>
      </c>
      <c r="AH455" s="150">
        <v>44209</v>
      </c>
      <c r="AI455" s="144"/>
      <c r="AJ455" s="97"/>
      <c r="AK455" s="97"/>
      <c r="AL455" s="144"/>
      <c r="AM455" s="97">
        <v>768</v>
      </c>
      <c r="AN455" s="166">
        <v>6306000</v>
      </c>
      <c r="AO455" s="149">
        <v>44165</v>
      </c>
      <c r="AP455" s="97">
        <v>790</v>
      </c>
      <c r="AQ455" s="166">
        <v>6306000</v>
      </c>
      <c r="AR455" s="149">
        <v>44165</v>
      </c>
      <c r="AS455" s="96" t="s">
        <v>2914</v>
      </c>
      <c r="AT455" s="96" t="s">
        <v>84</v>
      </c>
      <c r="AU455" s="86" t="s">
        <v>1309</v>
      </c>
      <c r="AV455" s="267">
        <v>6306000</v>
      </c>
      <c r="AW455" s="202"/>
      <c r="AX455" s="162"/>
      <c r="AY455" s="185"/>
      <c r="AZ455" s="185"/>
      <c r="BA455" s="202"/>
      <c r="BB455" s="185"/>
      <c r="BC455" s="185"/>
      <c r="BD455" s="312">
        <f t="shared" si="7"/>
        <v>0</v>
      </c>
      <c r="BE455" s="117">
        <f>+Tabla2[[#This Row],[VALOR RECURSOS FDL]]+Tabla2[[#This Row],[ADICION]]+Tabla2[[#This Row],[ADICION Nº 2  O -SALDO SIN EJECUTAR]]</f>
        <v>6306000</v>
      </c>
      <c r="BF455" s="185">
        <v>4204000</v>
      </c>
      <c r="BG455" s="185" t="s">
        <v>1852</v>
      </c>
      <c r="BH455" s="220">
        <v>44166</v>
      </c>
      <c r="BI455" s="213" t="s">
        <v>3199</v>
      </c>
      <c r="BJ455" s="185" t="s">
        <v>1607</v>
      </c>
      <c r="BK455" s="185" t="s">
        <v>1715</v>
      </c>
      <c r="BL455" s="215" t="s">
        <v>3200</v>
      </c>
      <c r="BM455" s="187"/>
      <c r="BN455" s="217" t="s">
        <v>3201</v>
      </c>
    </row>
    <row r="456" spans="1:66" s="189" customFormat="1" ht="15.75" hidden="1">
      <c r="A456" s="47">
        <v>2020</v>
      </c>
      <c r="B456" s="96">
        <v>229</v>
      </c>
      <c r="C456" s="19" t="s">
        <v>606</v>
      </c>
      <c r="D456" s="101" t="s">
        <v>607</v>
      </c>
      <c r="E456" s="284" t="s">
        <v>76</v>
      </c>
      <c r="F456" s="227" t="s">
        <v>3202</v>
      </c>
      <c r="G456" s="86" t="s">
        <v>3203</v>
      </c>
      <c r="H456" s="76">
        <v>11000720</v>
      </c>
      <c r="I456" s="97">
        <v>5</v>
      </c>
      <c r="J456" s="185" t="s">
        <v>1617</v>
      </c>
      <c r="K456" s="75" t="s">
        <v>3204</v>
      </c>
      <c r="L456" s="77">
        <v>3118011493</v>
      </c>
      <c r="M456" s="67" t="s">
        <v>3205</v>
      </c>
      <c r="N456" s="87" t="s">
        <v>3203</v>
      </c>
      <c r="O456" s="186"/>
      <c r="P456" s="187"/>
      <c r="Q456" s="186"/>
      <c r="R456" s="186"/>
      <c r="S456" s="186"/>
      <c r="T456" s="18" t="s">
        <v>3206</v>
      </c>
      <c r="U456" s="132"/>
      <c r="V456" s="132"/>
      <c r="W456" s="132"/>
      <c r="X456" s="185"/>
      <c r="Y456" s="132" t="s">
        <v>3207</v>
      </c>
      <c r="Z456" s="101" t="s">
        <v>3047</v>
      </c>
      <c r="AA456" s="96">
        <v>45</v>
      </c>
      <c r="AB456" s="151">
        <v>44165</v>
      </c>
      <c r="AC456" s="151">
        <v>44165</v>
      </c>
      <c r="AD456" s="97" t="s">
        <v>1577</v>
      </c>
      <c r="AE456" s="97" t="s">
        <v>1577</v>
      </c>
      <c r="AF456" s="97" t="s">
        <v>1577</v>
      </c>
      <c r="AG456" s="97" t="s">
        <v>1577</v>
      </c>
      <c r="AH456" s="150">
        <v>44225</v>
      </c>
      <c r="AI456" s="130"/>
      <c r="AJ456" s="97"/>
      <c r="AK456" s="97"/>
      <c r="AL456" s="130"/>
      <c r="AM456" s="97">
        <v>769</v>
      </c>
      <c r="AN456" s="206">
        <v>8184000</v>
      </c>
      <c r="AO456" s="149">
        <v>44165</v>
      </c>
      <c r="AP456" s="97">
        <v>791</v>
      </c>
      <c r="AQ456" s="206">
        <v>8184000</v>
      </c>
      <c r="AR456" s="149">
        <v>44165</v>
      </c>
      <c r="AS456" s="96" t="s">
        <v>2914</v>
      </c>
      <c r="AT456" s="96" t="s">
        <v>84</v>
      </c>
      <c r="AU456" s="86" t="s">
        <v>1309</v>
      </c>
      <c r="AV456" s="267">
        <v>8184000</v>
      </c>
      <c r="AW456" s="202"/>
      <c r="AX456" s="162"/>
      <c r="AY456" s="185"/>
      <c r="AZ456" s="185"/>
      <c r="BA456" s="202"/>
      <c r="BB456" s="185"/>
      <c r="BC456" s="185"/>
      <c r="BD456" s="312">
        <f t="shared" si="7"/>
        <v>0</v>
      </c>
      <c r="BE456" s="117">
        <f>+Tabla2[[#This Row],[VALOR RECURSOS FDL]]+Tabla2[[#This Row],[ADICION]]+Tabla2[[#This Row],[ADICION Nº 2  O -SALDO SIN EJECUTAR]]</f>
        <v>8184000</v>
      </c>
      <c r="BF456" s="185">
        <v>5456000</v>
      </c>
      <c r="BG456" s="185" t="s">
        <v>3208</v>
      </c>
      <c r="BH456" s="220">
        <v>44249</v>
      </c>
      <c r="BI456" s="213" t="s">
        <v>3209</v>
      </c>
      <c r="BJ456" s="185" t="s">
        <v>1607</v>
      </c>
      <c r="BK456" s="220">
        <v>44259</v>
      </c>
      <c r="BL456" s="215" t="s">
        <v>1310</v>
      </c>
      <c r="BM456" s="187"/>
      <c r="BN456" s="217" t="s">
        <v>3210</v>
      </c>
    </row>
    <row r="457" spans="1:66" s="189" customFormat="1" ht="15.75" hidden="1">
      <c r="A457" s="47">
        <v>2020</v>
      </c>
      <c r="B457" s="96">
        <v>230</v>
      </c>
      <c r="C457" s="19" t="s">
        <v>606</v>
      </c>
      <c r="D457" s="101" t="s">
        <v>607</v>
      </c>
      <c r="E457" s="281" t="s">
        <v>76</v>
      </c>
      <c r="F457" s="227" t="s">
        <v>3211</v>
      </c>
      <c r="G457" s="86" t="s">
        <v>3212</v>
      </c>
      <c r="H457" s="76">
        <v>53083734</v>
      </c>
      <c r="I457" s="97">
        <v>6</v>
      </c>
      <c r="J457" s="185" t="s">
        <v>1599</v>
      </c>
      <c r="K457" s="75" t="s">
        <v>3213</v>
      </c>
      <c r="L457" s="77">
        <v>3114749407</v>
      </c>
      <c r="M457" s="67" t="s">
        <v>3214</v>
      </c>
      <c r="N457" s="87" t="s">
        <v>3212</v>
      </c>
      <c r="O457" s="186"/>
      <c r="P457" s="187"/>
      <c r="Q457" s="186"/>
      <c r="R457" s="186"/>
      <c r="S457" s="186"/>
      <c r="T457" s="18" t="s">
        <v>3215</v>
      </c>
      <c r="U457" s="132"/>
      <c r="V457" s="132"/>
      <c r="W457" s="132"/>
      <c r="X457" s="185"/>
      <c r="Y457" s="132" t="s">
        <v>3216</v>
      </c>
      <c r="Z457" s="101" t="s">
        <v>1262</v>
      </c>
      <c r="AA457" s="96">
        <v>30</v>
      </c>
      <c r="AB457" s="151">
        <v>44167</v>
      </c>
      <c r="AC457" s="151">
        <v>44167</v>
      </c>
      <c r="AD457" s="97" t="s">
        <v>1577</v>
      </c>
      <c r="AE457" s="97" t="s">
        <v>1577</v>
      </c>
      <c r="AF457" s="97" t="s">
        <v>1577</v>
      </c>
      <c r="AG457" s="97" t="s">
        <v>1577</v>
      </c>
      <c r="AH457" s="149">
        <v>44197</v>
      </c>
      <c r="AI457" s="144"/>
      <c r="AJ457" s="97"/>
      <c r="AK457" s="97"/>
      <c r="AL457" s="144"/>
      <c r="AM457" s="97">
        <v>771</v>
      </c>
      <c r="AN457" s="166">
        <v>4092000</v>
      </c>
      <c r="AO457" s="149">
        <v>44166</v>
      </c>
      <c r="AP457" s="97">
        <v>794</v>
      </c>
      <c r="AQ457" s="166">
        <v>4092000</v>
      </c>
      <c r="AR457" s="149">
        <v>44166</v>
      </c>
      <c r="AS457" s="96" t="s">
        <v>2914</v>
      </c>
      <c r="AT457" s="96" t="s">
        <v>84</v>
      </c>
      <c r="AU457" s="86" t="s">
        <v>1309</v>
      </c>
      <c r="AV457" s="267">
        <v>4092000</v>
      </c>
      <c r="AW457" s="202"/>
      <c r="AX457" s="162"/>
      <c r="AY457" s="185"/>
      <c r="AZ457" s="185"/>
      <c r="BA457" s="202"/>
      <c r="BB457" s="185"/>
      <c r="BC457" s="185"/>
      <c r="BD457" s="312">
        <f t="shared" si="7"/>
        <v>0</v>
      </c>
      <c r="BE457" s="117">
        <f>+Tabla2[[#This Row],[VALOR RECURSOS FDL]]+Tabla2[[#This Row],[ADICION]]+Tabla2[[#This Row],[ADICION Nº 2  O -SALDO SIN EJECUTAR]]</f>
        <v>4092000</v>
      </c>
      <c r="BF457" s="185">
        <v>4092000</v>
      </c>
      <c r="BG457" s="185" t="s">
        <v>1852</v>
      </c>
      <c r="BH457" s="220">
        <v>44174</v>
      </c>
      <c r="BI457" s="213" t="s">
        <v>3217</v>
      </c>
      <c r="BJ457" s="185" t="s">
        <v>1607</v>
      </c>
      <c r="BK457" s="185" t="s">
        <v>1715</v>
      </c>
      <c r="BL457" s="215" t="s">
        <v>3218</v>
      </c>
      <c r="BM457" s="187"/>
      <c r="BN457" s="217" t="s">
        <v>3219</v>
      </c>
    </row>
    <row r="458" spans="1:66" s="189" customFormat="1" ht="15.75" hidden="1">
      <c r="A458" s="47">
        <v>2020</v>
      </c>
      <c r="B458" s="96">
        <v>231</v>
      </c>
      <c r="C458" s="19" t="s">
        <v>606</v>
      </c>
      <c r="D458" s="101" t="s">
        <v>607</v>
      </c>
      <c r="E458" s="284" t="s">
        <v>76</v>
      </c>
      <c r="F458" s="227" t="s">
        <v>3220</v>
      </c>
      <c r="G458" s="86" t="s">
        <v>3221</v>
      </c>
      <c r="H458" s="85">
        <v>53032699</v>
      </c>
      <c r="I458" s="116">
        <v>8</v>
      </c>
      <c r="J458" s="185" t="s">
        <v>1599</v>
      </c>
      <c r="K458" s="19" t="s">
        <v>2199</v>
      </c>
      <c r="L458" s="86">
        <v>3142090384</v>
      </c>
      <c r="M458" s="18" t="s">
        <v>2200</v>
      </c>
      <c r="N458" s="86" t="s">
        <v>2201</v>
      </c>
      <c r="O458" s="186"/>
      <c r="P458" s="187"/>
      <c r="Q458" s="186"/>
      <c r="R458" s="186"/>
      <c r="S458" s="186"/>
      <c r="T458" s="18" t="s">
        <v>3222</v>
      </c>
      <c r="U458" s="132"/>
      <c r="V458" s="132"/>
      <c r="W458" s="132"/>
      <c r="X458" s="185"/>
      <c r="Y458" s="132" t="s">
        <v>3223</v>
      </c>
      <c r="Z458" s="101" t="s">
        <v>1262</v>
      </c>
      <c r="AA458" s="96">
        <v>30</v>
      </c>
      <c r="AB458" s="151">
        <v>44166</v>
      </c>
      <c r="AC458" s="151">
        <v>44166</v>
      </c>
      <c r="AD458" s="97" t="s">
        <v>1577</v>
      </c>
      <c r="AE458" s="97" t="s">
        <v>1577</v>
      </c>
      <c r="AF458" s="97" t="s">
        <v>1577</v>
      </c>
      <c r="AG458" s="97" t="s">
        <v>1577</v>
      </c>
      <c r="AH458" s="150">
        <v>44196</v>
      </c>
      <c r="AI458" s="130"/>
      <c r="AJ458" s="97"/>
      <c r="AK458" s="97"/>
      <c r="AL458" s="130"/>
      <c r="AM458" s="97">
        <v>772</v>
      </c>
      <c r="AN458" s="166">
        <v>5390000</v>
      </c>
      <c r="AO458" s="149">
        <v>44166</v>
      </c>
      <c r="AP458" s="97">
        <v>792</v>
      </c>
      <c r="AQ458" s="166">
        <v>5390000</v>
      </c>
      <c r="AR458" s="149">
        <v>44166</v>
      </c>
      <c r="AS458" s="96" t="s">
        <v>2914</v>
      </c>
      <c r="AT458" s="96" t="s">
        <v>84</v>
      </c>
      <c r="AU458" s="86" t="s">
        <v>1309</v>
      </c>
      <c r="AV458" s="267">
        <v>5390000</v>
      </c>
      <c r="AW458" s="202"/>
      <c r="AX458" s="97"/>
      <c r="AY458" s="185"/>
      <c r="AZ458" s="185"/>
      <c r="BA458" s="202"/>
      <c r="BB458" s="185"/>
      <c r="BC458" s="185"/>
      <c r="BD458" s="312">
        <f t="shared" si="7"/>
        <v>0</v>
      </c>
      <c r="BE458" s="117">
        <f>+Tabla2[[#This Row],[VALOR RECURSOS FDL]]+Tabla2[[#This Row],[ADICION]]+Tabla2[[#This Row],[ADICION Nº 2  O -SALDO SIN EJECUTAR]]</f>
        <v>5390000</v>
      </c>
      <c r="BF458" s="185">
        <v>5390000</v>
      </c>
      <c r="BG458" s="185" t="s">
        <v>2965</v>
      </c>
      <c r="BH458" s="220">
        <v>44174</v>
      </c>
      <c r="BI458" s="213" t="s">
        <v>3224</v>
      </c>
      <c r="BJ458" s="185" t="s">
        <v>1607</v>
      </c>
      <c r="BK458" s="220">
        <v>44301</v>
      </c>
      <c r="BL458" s="215" t="s">
        <v>3225</v>
      </c>
      <c r="BM458" s="187"/>
      <c r="BN458" s="217" t="s">
        <v>3226</v>
      </c>
    </row>
    <row r="459" spans="1:66" s="189" customFormat="1" ht="15.75" hidden="1">
      <c r="A459" s="47">
        <v>2020</v>
      </c>
      <c r="B459" s="96">
        <v>232</v>
      </c>
      <c r="C459" s="19" t="s">
        <v>606</v>
      </c>
      <c r="D459" s="101" t="s">
        <v>607</v>
      </c>
      <c r="E459" s="281" t="s">
        <v>92</v>
      </c>
      <c r="F459" s="19" t="s">
        <v>1077</v>
      </c>
      <c r="G459" s="86" t="s">
        <v>1744</v>
      </c>
      <c r="H459" s="85">
        <v>1022956077</v>
      </c>
      <c r="I459" s="116">
        <v>0</v>
      </c>
      <c r="J459" s="185" t="s">
        <v>1617</v>
      </c>
      <c r="K459" s="19" t="s">
        <v>1745</v>
      </c>
      <c r="L459" s="86">
        <v>3143432631</v>
      </c>
      <c r="M459" s="18" t="s">
        <v>1746</v>
      </c>
      <c r="N459" s="109" t="s">
        <v>1744</v>
      </c>
      <c r="O459" s="186"/>
      <c r="P459" s="187"/>
      <c r="Q459" s="186"/>
      <c r="R459" s="186"/>
      <c r="S459" s="186"/>
      <c r="T459" s="18" t="s">
        <v>3227</v>
      </c>
      <c r="U459" s="132"/>
      <c r="V459" s="132"/>
      <c r="W459" s="132"/>
      <c r="X459" s="185"/>
      <c r="Y459" s="207" t="s">
        <v>3228</v>
      </c>
      <c r="Z459" s="101" t="s">
        <v>1262</v>
      </c>
      <c r="AA459" s="96">
        <v>30</v>
      </c>
      <c r="AB459" s="151">
        <v>44166</v>
      </c>
      <c r="AC459" s="151">
        <v>44166</v>
      </c>
      <c r="AD459" s="97" t="s">
        <v>1577</v>
      </c>
      <c r="AE459" s="97" t="s">
        <v>321</v>
      </c>
      <c r="AF459" s="97" t="s">
        <v>1577</v>
      </c>
      <c r="AG459" s="97" t="s">
        <v>1577</v>
      </c>
      <c r="AH459" s="150">
        <v>44211</v>
      </c>
      <c r="AI459" s="144"/>
      <c r="AJ459" s="97"/>
      <c r="AK459" s="97"/>
      <c r="AL459" s="144"/>
      <c r="AM459" s="97">
        <v>773</v>
      </c>
      <c r="AN459" s="166">
        <v>1887276</v>
      </c>
      <c r="AO459" s="149">
        <v>44166</v>
      </c>
      <c r="AP459" s="97">
        <v>793</v>
      </c>
      <c r="AQ459" s="166">
        <v>1887276</v>
      </c>
      <c r="AR459" s="149">
        <v>44166</v>
      </c>
      <c r="AS459" s="96" t="s">
        <v>2914</v>
      </c>
      <c r="AT459" s="96" t="s">
        <v>84</v>
      </c>
      <c r="AU459" s="86" t="s">
        <v>1309</v>
      </c>
      <c r="AV459" s="267">
        <v>1887276</v>
      </c>
      <c r="AW459" s="202"/>
      <c r="AX459" s="112">
        <v>943638</v>
      </c>
      <c r="AY459" s="185">
        <v>859</v>
      </c>
      <c r="AZ459" s="185"/>
      <c r="BA459" s="202"/>
      <c r="BB459" s="185"/>
      <c r="BC459" s="185"/>
      <c r="BD459" s="312">
        <f t="shared" si="7"/>
        <v>943638</v>
      </c>
      <c r="BE459" s="117">
        <f>+Tabla2[[#This Row],[VALOR RECURSOS FDL]]+Tabla2[[#This Row],[ADICION]]+Tabla2[[#This Row],[ADICION Nº 2  O -SALDO SIN EJECUTAR]]</f>
        <v>2830914</v>
      </c>
      <c r="BF459" s="185">
        <v>1887276</v>
      </c>
      <c r="BG459" s="185" t="s">
        <v>1706</v>
      </c>
      <c r="BH459" s="220">
        <v>44180</v>
      </c>
      <c r="BI459" s="213" t="s">
        <v>2382</v>
      </c>
      <c r="BJ459" s="185" t="s">
        <v>1607</v>
      </c>
      <c r="BK459" s="220">
        <v>44291</v>
      </c>
      <c r="BL459" s="215" t="s">
        <v>953</v>
      </c>
      <c r="BM459" s="187"/>
      <c r="BN459" s="217" t="s">
        <v>2239</v>
      </c>
    </row>
    <row r="460" spans="1:66" s="189" customFormat="1" ht="15.75" hidden="1">
      <c r="A460" s="47">
        <v>2020</v>
      </c>
      <c r="B460" s="96">
        <v>233</v>
      </c>
      <c r="C460" s="19" t="s">
        <v>606</v>
      </c>
      <c r="D460" s="101" t="s">
        <v>607</v>
      </c>
      <c r="E460" s="284" t="s">
        <v>92</v>
      </c>
      <c r="F460" s="19" t="s">
        <v>1077</v>
      </c>
      <c r="G460" s="86" t="s">
        <v>3229</v>
      </c>
      <c r="H460" s="76">
        <v>80263860</v>
      </c>
      <c r="I460" s="97">
        <v>7</v>
      </c>
      <c r="J460" s="185" t="s">
        <v>1617</v>
      </c>
      <c r="K460" s="75" t="s">
        <v>3230</v>
      </c>
      <c r="L460" s="77">
        <v>3003148225</v>
      </c>
      <c r="M460" s="122" t="s">
        <v>3231</v>
      </c>
      <c r="N460" s="87" t="s">
        <v>3229</v>
      </c>
      <c r="O460" s="186"/>
      <c r="P460" s="187"/>
      <c r="Q460" s="186"/>
      <c r="R460" s="186"/>
      <c r="S460" s="186"/>
      <c r="T460" s="18" t="s">
        <v>3232</v>
      </c>
      <c r="U460" s="132"/>
      <c r="V460" s="132"/>
      <c r="W460" s="132"/>
      <c r="X460" s="185"/>
      <c r="Y460" s="132" t="s">
        <v>3233</v>
      </c>
      <c r="Z460" s="101" t="s">
        <v>1262</v>
      </c>
      <c r="AA460" s="96">
        <v>30</v>
      </c>
      <c r="AB460" s="151">
        <v>44167</v>
      </c>
      <c r="AC460" s="151">
        <v>44167</v>
      </c>
      <c r="AD460" s="97" t="s">
        <v>1577</v>
      </c>
      <c r="AE460" s="97" t="s">
        <v>1577</v>
      </c>
      <c r="AF460" s="97" t="s">
        <v>1577</v>
      </c>
      <c r="AG460" s="97" t="s">
        <v>1577</v>
      </c>
      <c r="AH460" s="150">
        <v>44197</v>
      </c>
      <c r="AI460" s="130"/>
      <c r="AJ460" s="97"/>
      <c r="AK460" s="97"/>
      <c r="AL460" s="130"/>
      <c r="AM460" s="97">
        <v>781</v>
      </c>
      <c r="AN460" s="166">
        <v>1887276</v>
      </c>
      <c r="AO460" s="149">
        <v>44167</v>
      </c>
      <c r="AP460" s="97">
        <v>808</v>
      </c>
      <c r="AQ460" s="166">
        <v>1887276</v>
      </c>
      <c r="AR460" s="149">
        <v>44167</v>
      </c>
      <c r="AS460" s="96" t="s">
        <v>2914</v>
      </c>
      <c r="AT460" s="96" t="s">
        <v>84</v>
      </c>
      <c r="AU460" s="86" t="s">
        <v>1309</v>
      </c>
      <c r="AV460" s="267">
        <v>1887276</v>
      </c>
      <c r="AW460" s="202"/>
      <c r="AX460" s="162"/>
      <c r="AY460" s="185"/>
      <c r="AZ460" s="185"/>
      <c r="BA460" s="202"/>
      <c r="BB460" s="185"/>
      <c r="BC460" s="185"/>
      <c r="BD460" s="312">
        <f t="shared" si="7"/>
        <v>0</v>
      </c>
      <c r="BE460" s="117">
        <f>+Tabla2[[#This Row],[VALOR RECURSOS FDL]]+Tabla2[[#This Row],[ADICION]]+Tabla2[[#This Row],[ADICION Nº 2  O -SALDO SIN EJECUTAR]]</f>
        <v>1887276</v>
      </c>
      <c r="BF460" s="185">
        <v>1887276</v>
      </c>
      <c r="BG460" s="185" t="s">
        <v>1706</v>
      </c>
      <c r="BH460" s="220">
        <v>44174</v>
      </c>
      <c r="BI460" s="213" t="s">
        <v>2382</v>
      </c>
      <c r="BJ460" s="185" t="s">
        <v>1607</v>
      </c>
      <c r="BK460" s="220">
        <v>44196</v>
      </c>
      <c r="BL460" s="215" t="s">
        <v>3234</v>
      </c>
      <c r="BM460" s="187"/>
      <c r="BN460" s="217" t="s">
        <v>3010</v>
      </c>
    </row>
    <row r="461" spans="1:66" s="189" customFormat="1" ht="15.75" hidden="1">
      <c r="A461" s="47">
        <v>2020</v>
      </c>
      <c r="B461" s="96">
        <v>234</v>
      </c>
      <c r="C461" s="19" t="s">
        <v>606</v>
      </c>
      <c r="D461" s="101" t="s">
        <v>607</v>
      </c>
      <c r="E461" s="281" t="s">
        <v>92</v>
      </c>
      <c r="F461" s="227" t="s">
        <v>3137</v>
      </c>
      <c r="G461" s="86" t="s">
        <v>1840</v>
      </c>
      <c r="H461" s="85">
        <v>65788328</v>
      </c>
      <c r="I461" s="116">
        <v>9</v>
      </c>
      <c r="J461" s="185" t="s">
        <v>1599</v>
      </c>
      <c r="K461" s="19" t="s">
        <v>1841</v>
      </c>
      <c r="L461" s="86">
        <v>3112357820</v>
      </c>
      <c r="M461" s="18" t="s">
        <v>1842</v>
      </c>
      <c r="N461" s="86" t="s">
        <v>1843</v>
      </c>
      <c r="O461" s="186"/>
      <c r="P461" s="187"/>
      <c r="Q461" s="186"/>
      <c r="R461" s="186"/>
      <c r="S461" s="186"/>
      <c r="T461" s="18" t="s">
        <v>3235</v>
      </c>
      <c r="U461" s="132"/>
      <c r="V461" s="132"/>
      <c r="W461" s="132"/>
      <c r="X461" s="185"/>
      <c r="Y461" s="132" t="s">
        <v>3236</v>
      </c>
      <c r="Z461" s="101" t="s">
        <v>540</v>
      </c>
      <c r="AA461" s="96">
        <v>60</v>
      </c>
      <c r="AB461" s="151">
        <v>44167</v>
      </c>
      <c r="AC461" s="151">
        <v>44167</v>
      </c>
      <c r="AD461" s="97" t="s">
        <v>1577</v>
      </c>
      <c r="AE461" s="97" t="s">
        <v>1577</v>
      </c>
      <c r="AF461" s="97" t="s">
        <v>1577</v>
      </c>
      <c r="AG461" s="97" t="s">
        <v>1577</v>
      </c>
      <c r="AH461" s="138">
        <v>44228</v>
      </c>
      <c r="AI461" s="144"/>
      <c r="AJ461" s="97"/>
      <c r="AK461" s="97"/>
      <c r="AL461" s="144"/>
      <c r="AM461" s="97">
        <v>777</v>
      </c>
      <c r="AN461" s="166">
        <v>4038000</v>
      </c>
      <c r="AO461" s="149">
        <v>44167</v>
      </c>
      <c r="AP461" s="97">
        <v>807</v>
      </c>
      <c r="AQ461" s="206">
        <v>4038000</v>
      </c>
      <c r="AR461" s="149">
        <v>44167</v>
      </c>
      <c r="AS461" s="96" t="s">
        <v>2914</v>
      </c>
      <c r="AT461" s="96" t="s">
        <v>84</v>
      </c>
      <c r="AU461" s="86" t="s">
        <v>1309</v>
      </c>
      <c r="AV461" s="267">
        <v>4038000</v>
      </c>
      <c r="AW461" s="202"/>
      <c r="AX461" s="162"/>
      <c r="AY461" s="185"/>
      <c r="AZ461" s="185"/>
      <c r="BA461" s="202"/>
      <c r="BB461" s="185"/>
      <c r="BC461" s="185"/>
      <c r="BD461" s="312">
        <f t="shared" si="7"/>
        <v>0</v>
      </c>
      <c r="BE461" s="117">
        <f>+Tabla2[[#This Row],[VALOR RECURSOS FDL]]+Tabla2[[#This Row],[ADICION]]+Tabla2[[#This Row],[ADICION Nº 2  O -SALDO SIN EJECUTAR]]</f>
        <v>4038000</v>
      </c>
      <c r="BF461" s="185">
        <v>2019000</v>
      </c>
      <c r="BG461" s="185" t="s">
        <v>1834</v>
      </c>
      <c r="BH461" s="220">
        <v>44174</v>
      </c>
      <c r="BI461" s="213" t="s">
        <v>2425</v>
      </c>
      <c r="BJ461" s="185" t="s">
        <v>1607</v>
      </c>
      <c r="BK461" s="220">
        <v>44167</v>
      </c>
      <c r="BL461" s="215" t="s">
        <v>942</v>
      </c>
      <c r="BM461" s="187"/>
      <c r="BN461" s="217" t="s">
        <v>3237</v>
      </c>
    </row>
    <row r="462" spans="1:66" s="189" customFormat="1" ht="15.75" hidden="1">
      <c r="A462" s="47">
        <v>2020</v>
      </c>
      <c r="B462" s="96">
        <v>235</v>
      </c>
      <c r="C462" s="19" t="s">
        <v>606</v>
      </c>
      <c r="D462" s="101" t="s">
        <v>607</v>
      </c>
      <c r="E462" s="284" t="s">
        <v>76</v>
      </c>
      <c r="F462" s="227" t="s">
        <v>3238</v>
      </c>
      <c r="G462" s="86" t="s">
        <v>3239</v>
      </c>
      <c r="H462" s="76">
        <v>36313634</v>
      </c>
      <c r="I462" s="97">
        <v>4</v>
      </c>
      <c r="J462" s="185" t="s">
        <v>1599</v>
      </c>
      <c r="K462" s="75" t="s">
        <v>3240</v>
      </c>
      <c r="L462" s="77">
        <v>3004557245</v>
      </c>
      <c r="M462" s="67" t="s">
        <v>3241</v>
      </c>
      <c r="N462" s="87" t="s">
        <v>3239</v>
      </c>
      <c r="O462" s="186"/>
      <c r="P462" s="187"/>
      <c r="Q462" s="186"/>
      <c r="R462" s="186"/>
      <c r="S462" s="186"/>
      <c r="T462" s="18" t="s">
        <v>3242</v>
      </c>
      <c r="U462" s="132"/>
      <c r="V462" s="132"/>
      <c r="W462" s="132"/>
      <c r="X462" s="185"/>
      <c r="Y462" s="132" t="s">
        <v>3243</v>
      </c>
      <c r="Z462" s="101" t="s">
        <v>1262</v>
      </c>
      <c r="AA462" s="96">
        <v>30</v>
      </c>
      <c r="AB462" s="151">
        <v>44167</v>
      </c>
      <c r="AC462" s="151">
        <v>44167</v>
      </c>
      <c r="AD462" s="97" t="s">
        <v>1577</v>
      </c>
      <c r="AE462" s="97" t="s">
        <v>1577</v>
      </c>
      <c r="AF462" s="97" t="s">
        <v>1577</v>
      </c>
      <c r="AG462" s="97" t="s">
        <v>1577</v>
      </c>
      <c r="AH462" s="138">
        <v>44197</v>
      </c>
      <c r="AI462" s="130"/>
      <c r="AJ462" s="97"/>
      <c r="AK462" s="97"/>
      <c r="AL462" s="130"/>
      <c r="AM462" s="97">
        <v>779</v>
      </c>
      <c r="AN462" s="166">
        <v>3863000</v>
      </c>
      <c r="AO462" s="149">
        <v>44167</v>
      </c>
      <c r="AP462" s="97">
        <v>806</v>
      </c>
      <c r="AQ462" s="166">
        <v>3863000</v>
      </c>
      <c r="AR462" s="149">
        <v>44167</v>
      </c>
      <c r="AS462" s="96" t="s">
        <v>2914</v>
      </c>
      <c r="AT462" s="96" t="s">
        <v>84</v>
      </c>
      <c r="AU462" s="86" t="s">
        <v>1309</v>
      </c>
      <c r="AV462" s="267">
        <v>3863000</v>
      </c>
      <c r="AW462" s="202"/>
      <c r="AX462" s="162"/>
      <c r="AY462" s="185"/>
      <c r="AZ462" s="185"/>
      <c r="BA462" s="202"/>
      <c r="BB462" s="185"/>
      <c r="BC462" s="185"/>
      <c r="BD462" s="312">
        <f t="shared" si="7"/>
        <v>0</v>
      </c>
      <c r="BE462" s="117">
        <f>+Tabla2[[#This Row],[VALOR RECURSOS FDL]]+Tabla2[[#This Row],[ADICION]]+Tabla2[[#This Row],[ADICION Nº 2  O -SALDO SIN EJECUTAR]]</f>
        <v>3863000</v>
      </c>
      <c r="BF462" s="185">
        <v>3863000</v>
      </c>
      <c r="BG462" s="185" t="s">
        <v>2291</v>
      </c>
      <c r="BH462" s="220">
        <v>44174</v>
      </c>
      <c r="BI462" s="213" t="s">
        <v>3244</v>
      </c>
      <c r="BJ462" s="185" t="s">
        <v>1607</v>
      </c>
      <c r="BK462" s="220">
        <v>44196</v>
      </c>
      <c r="BL462" s="215" t="s">
        <v>920</v>
      </c>
      <c r="BM462" s="187"/>
      <c r="BN462" s="217" t="s">
        <v>3245</v>
      </c>
    </row>
    <row r="463" spans="1:66" s="189" customFormat="1" ht="15.75" hidden="1">
      <c r="A463" s="94">
        <v>2020</v>
      </c>
      <c r="B463" s="97">
        <v>236</v>
      </c>
      <c r="C463" s="75" t="s">
        <v>566</v>
      </c>
      <c r="D463" s="103" t="s">
        <v>637</v>
      </c>
      <c r="E463" s="281" t="s">
        <v>519</v>
      </c>
      <c r="F463" s="227" t="s">
        <v>3246</v>
      </c>
      <c r="G463" s="86" t="s">
        <v>3247</v>
      </c>
      <c r="H463" s="76" t="s">
        <v>3248</v>
      </c>
      <c r="I463" s="97">
        <v>6</v>
      </c>
      <c r="J463" s="185" t="s">
        <v>1577</v>
      </c>
      <c r="K463" s="71" t="s">
        <v>3249</v>
      </c>
      <c r="L463" s="77">
        <v>3167466305</v>
      </c>
      <c r="M463" s="67" t="s">
        <v>3250</v>
      </c>
      <c r="N463" s="77" t="s">
        <v>3251</v>
      </c>
      <c r="O463" s="186"/>
      <c r="P463" s="187"/>
      <c r="Q463" s="186"/>
      <c r="R463" s="186"/>
      <c r="S463" s="186"/>
      <c r="T463" s="67" t="s">
        <v>3252</v>
      </c>
      <c r="U463" s="132"/>
      <c r="V463" s="132"/>
      <c r="W463" s="132"/>
      <c r="X463" s="185"/>
      <c r="Y463" s="132" t="s">
        <v>3253</v>
      </c>
      <c r="Z463" s="103" t="s">
        <v>1262</v>
      </c>
      <c r="AA463" s="97">
        <v>30</v>
      </c>
      <c r="AB463" s="151">
        <v>44167</v>
      </c>
      <c r="AC463" s="151">
        <v>44167</v>
      </c>
      <c r="AD463" s="97" t="s">
        <v>1577</v>
      </c>
      <c r="AE463" s="97" t="s">
        <v>1577</v>
      </c>
      <c r="AF463" s="97" t="s">
        <v>1577</v>
      </c>
      <c r="AG463" s="97" t="s">
        <v>1577</v>
      </c>
      <c r="AH463" s="151">
        <v>44197</v>
      </c>
      <c r="AI463" s="144"/>
      <c r="AJ463" s="97"/>
      <c r="AK463" s="97"/>
      <c r="AL463" s="144"/>
      <c r="AM463" s="97">
        <v>721</v>
      </c>
      <c r="AN463" s="169" t="s">
        <v>3254</v>
      </c>
      <c r="AO463" s="149">
        <v>44139</v>
      </c>
      <c r="AP463" s="97">
        <v>819</v>
      </c>
      <c r="AQ463" s="172" t="s">
        <v>3255</v>
      </c>
      <c r="AR463" s="149">
        <v>44174</v>
      </c>
      <c r="AS463" s="97" t="s">
        <v>3256</v>
      </c>
      <c r="AT463" s="97" t="s">
        <v>526</v>
      </c>
      <c r="AU463" s="77"/>
      <c r="AV463" s="267" t="s">
        <v>3255</v>
      </c>
      <c r="AW463" s="202"/>
      <c r="AX463" s="162"/>
      <c r="AY463" s="185"/>
      <c r="AZ463" s="185"/>
      <c r="BA463" s="202"/>
      <c r="BB463" s="185"/>
      <c r="BC463" s="185"/>
      <c r="BD463" s="312">
        <f t="shared" si="7"/>
        <v>0</v>
      </c>
      <c r="BE463" s="117" t="e">
        <f>+Tabla2[[#This Row],[VALOR RECURSOS FDL]]+Tabla2[[#This Row],[ADICION]]+Tabla2[[#This Row],[ADICION Nº 2  O -SALDO SIN EJECUTAR]]</f>
        <v>#VALUE!</v>
      </c>
      <c r="BF463" s="185" t="e">
        <v>#VALUE!</v>
      </c>
      <c r="BG463" s="185" t="s">
        <v>2291</v>
      </c>
      <c r="BH463" s="220">
        <v>44172</v>
      </c>
      <c r="BI463" s="213" t="s">
        <v>3257</v>
      </c>
      <c r="BJ463" s="185" t="s">
        <v>1607</v>
      </c>
      <c r="BK463" s="185" t="s">
        <v>1715</v>
      </c>
      <c r="BL463" s="215"/>
      <c r="BM463" s="187"/>
      <c r="BN463" s="217"/>
    </row>
    <row r="464" spans="1:66" s="189" customFormat="1" ht="15.75" hidden="1">
      <c r="A464" s="94">
        <v>2020</v>
      </c>
      <c r="B464" s="97">
        <v>237</v>
      </c>
      <c r="C464" s="75" t="s">
        <v>606</v>
      </c>
      <c r="D464" s="103" t="s">
        <v>607</v>
      </c>
      <c r="E464" s="284" t="s">
        <v>92</v>
      </c>
      <c r="F464" s="75" t="s">
        <v>2473</v>
      </c>
      <c r="G464" s="86" t="s">
        <v>2474</v>
      </c>
      <c r="H464" s="76">
        <v>1026266066</v>
      </c>
      <c r="I464" s="37">
        <v>3</v>
      </c>
      <c r="J464" s="185" t="s">
        <v>1599</v>
      </c>
      <c r="K464" s="75" t="s">
        <v>2475</v>
      </c>
      <c r="L464" s="77">
        <v>3043754932</v>
      </c>
      <c r="M464" s="67" t="s">
        <v>2476</v>
      </c>
      <c r="N464" s="68" t="s">
        <v>2474</v>
      </c>
      <c r="O464" s="186"/>
      <c r="P464" s="187"/>
      <c r="Q464" s="186"/>
      <c r="R464" s="186"/>
      <c r="S464" s="186"/>
      <c r="T464" s="67" t="s">
        <v>3258</v>
      </c>
      <c r="U464" s="132"/>
      <c r="V464" s="132"/>
      <c r="W464" s="132"/>
      <c r="X464" s="185"/>
      <c r="Y464" s="132" t="s">
        <v>3259</v>
      </c>
      <c r="Z464" s="103" t="s">
        <v>642</v>
      </c>
      <c r="AA464" s="97">
        <v>30</v>
      </c>
      <c r="AB464" s="151">
        <v>44168</v>
      </c>
      <c r="AC464" s="151">
        <v>44168</v>
      </c>
      <c r="AD464" s="97" t="s">
        <v>1577</v>
      </c>
      <c r="AE464" s="97" t="s">
        <v>3260</v>
      </c>
      <c r="AF464" s="97" t="s">
        <v>1577</v>
      </c>
      <c r="AG464" s="97" t="s">
        <v>1577</v>
      </c>
      <c r="AH464" s="151">
        <v>44213</v>
      </c>
      <c r="AI464" s="130"/>
      <c r="AJ464" s="97"/>
      <c r="AK464" s="97"/>
      <c r="AL464" s="130"/>
      <c r="AM464" s="97">
        <v>780</v>
      </c>
      <c r="AN464" s="159">
        <v>4204676</v>
      </c>
      <c r="AO464" s="149">
        <v>44168</v>
      </c>
      <c r="AP464" s="97">
        <v>811</v>
      </c>
      <c r="AQ464" s="159">
        <v>4204676</v>
      </c>
      <c r="AR464" s="149">
        <v>44168</v>
      </c>
      <c r="AS464" s="97" t="s">
        <v>2914</v>
      </c>
      <c r="AT464" s="97" t="s">
        <v>84</v>
      </c>
      <c r="AU464" s="77" t="s">
        <v>1309</v>
      </c>
      <c r="AV464" s="267">
        <v>4204676</v>
      </c>
      <c r="AW464" s="202"/>
      <c r="AX464" s="201">
        <v>2102338</v>
      </c>
      <c r="AY464" s="185">
        <v>862</v>
      </c>
      <c r="AZ464" s="185"/>
      <c r="BA464" s="202"/>
      <c r="BB464" s="185"/>
      <c r="BC464" s="185"/>
      <c r="BD464" s="312">
        <f t="shared" si="7"/>
        <v>2102338</v>
      </c>
      <c r="BE464" s="117">
        <f>+Tabla2[[#This Row],[VALOR RECURSOS FDL]]+Tabla2[[#This Row],[ADICION]]+Tabla2[[#This Row],[ADICION Nº 2  O -SALDO SIN EJECUTAR]]</f>
        <v>6307014</v>
      </c>
      <c r="BF464" s="185">
        <v>4204676</v>
      </c>
      <c r="BG464" s="185" t="s">
        <v>2085</v>
      </c>
      <c r="BH464" s="220">
        <v>44174</v>
      </c>
      <c r="BI464" s="213" t="s">
        <v>2479</v>
      </c>
      <c r="BJ464" s="185" t="s">
        <v>1607</v>
      </c>
      <c r="BK464" s="220">
        <v>44222</v>
      </c>
      <c r="BL464" s="215" t="s">
        <v>2480</v>
      </c>
      <c r="BM464" s="187"/>
      <c r="BN464" s="217" t="s">
        <v>3261</v>
      </c>
    </row>
    <row r="465" spans="1:66" s="189" customFormat="1" ht="15.75" hidden="1">
      <c r="A465" s="94">
        <v>2020</v>
      </c>
      <c r="B465" s="97">
        <v>238</v>
      </c>
      <c r="C465" s="75" t="s">
        <v>606</v>
      </c>
      <c r="D465" s="103" t="s">
        <v>607</v>
      </c>
      <c r="E465" s="281" t="s">
        <v>92</v>
      </c>
      <c r="F465" s="75" t="s">
        <v>3262</v>
      </c>
      <c r="G465" s="86" t="s">
        <v>3263</v>
      </c>
      <c r="H465" s="76">
        <v>1010190450</v>
      </c>
      <c r="I465" s="37">
        <v>2</v>
      </c>
      <c r="J465" s="185" t="s">
        <v>1599</v>
      </c>
      <c r="K465" s="75" t="s">
        <v>3264</v>
      </c>
      <c r="L465" s="77">
        <v>4975307</v>
      </c>
      <c r="M465" s="67" t="s">
        <v>3265</v>
      </c>
      <c r="N465" s="71" t="s">
        <v>3263</v>
      </c>
      <c r="O465" s="186"/>
      <c r="P465" s="187"/>
      <c r="Q465" s="186"/>
      <c r="R465" s="186"/>
      <c r="S465" s="186"/>
      <c r="T465" s="67" t="s">
        <v>3266</v>
      </c>
      <c r="U465" s="132"/>
      <c r="V465" s="132"/>
      <c r="W465" s="132"/>
      <c r="X465" s="185"/>
      <c r="Y465" s="79" t="s">
        <v>3267</v>
      </c>
      <c r="Z465" s="103" t="s">
        <v>3047</v>
      </c>
      <c r="AA465" s="97">
        <v>45</v>
      </c>
      <c r="AB465" s="151">
        <v>44172</v>
      </c>
      <c r="AC465" s="151">
        <v>44172</v>
      </c>
      <c r="AD465" s="97" t="s">
        <v>1577</v>
      </c>
      <c r="AE465" s="97" t="s">
        <v>1577</v>
      </c>
      <c r="AF465" s="97" t="s">
        <v>1577</v>
      </c>
      <c r="AG465" s="97" t="s">
        <v>1577</v>
      </c>
      <c r="AH465" s="151">
        <v>44217</v>
      </c>
      <c r="AI465" s="144"/>
      <c r="AJ465" s="97"/>
      <c r="AK465" s="97"/>
      <c r="AL465" s="144"/>
      <c r="AM465" s="97">
        <v>786</v>
      </c>
      <c r="AN465" s="169">
        <v>2632500</v>
      </c>
      <c r="AO465" s="173">
        <v>44172</v>
      </c>
      <c r="AP465" s="97">
        <v>817</v>
      </c>
      <c r="AQ465" s="169">
        <v>2632500</v>
      </c>
      <c r="AR465" s="173">
        <v>44172</v>
      </c>
      <c r="AS465" s="97" t="s">
        <v>2914</v>
      </c>
      <c r="AT465" s="97" t="s">
        <v>84</v>
      </c>
      <c r="AU465" s="77" t="s">
        <v>1309</v>
      </c>
      <c r="AV465" s="267">
        <v>2632500</v>
      </c>
      <c r="AW465" s="202"/>
      <c r="AX465" s="201"/>
      <c r="AY465" s="185"/>
      <c r="AZ465" s="185"/>
      <c r="BA465" s="202"/>
      <c r="BB465" s="185"/>
      <c r="BC465" s="185"/>
      <c r="BD465" s="312">
        <f t="shared" si="7"/>
        <v>0</v>
      </c>
      <c r="BE465" s="117">
        <f>+Tabla2[[#This Row],[VALOR RECURSOS FDL]]+Tabla2[[#This Row],[ADICION]]+Tabla2[[#This Row],[ADICION Nº 2  O -SALDO SIN EJECUTAR]]</f>
        <v>2632500</v>
      </c>
      <c r="BF465" s="185">
        <v>1755000</v>
      </c>
      <c r="BG465" s="185" t="s">
        <v>2326</v>
      </c>
      <c r="BH465" s="220">
        <v>44174</v>
      </c>
      <c r="BI465" s="213" t="s">
        <v>3268</v>
      </c>
      <c r="BJ465" s="185" t="s">
        <v>1607</v>
      </c>
      <c r="BK465" s="220">
        <v>44225</v>
      </c>
      <c r="BL465" s="215" t="s">
        <v>3269</v>
      </c>
      <c r="BM465" s="187"/>
      <c r="BN465" s="217" t="s">
        <v>3270</v>
      </c>
    </row>
    <row r="466" spans="1:66" s="189" customFormat="1" ht="15.75" hidden="1">
      <c r="A466" s="94">
        <v>2020</v>
      </c>
      <c r="B466" s="97">
        <v>239</v>
      </c>
      <c r="C466" s="75" t="s">
        <v>566</v>
      </c>
      <c r="D466" s="103" t="s">
        <v>637</v>
      </c>
      <c r="E466" s="284" t="s">
        <v>519</v>
      </c>
      <c r="F466" s="75" t="s">
        <v>3271</v>
      </c>
      <c r="G466" s="86" t="s">
        <v>3272</v>
      </c>
      <c r="H466" s="69" t="s">
        <v>3273</v>
      </c>
      <c r="I466" s="37">
        <v>1</v>
      </c>
      <c r="J466" s="185" t="s">
        <v>1577</v>
      </c>
      <c r="K466" s="75" t="s">
        <v>3274</v>
      </c>
      <c r="L466" s="77">
        <v>4106870</v>
      </c>
      <c r="M466" s="67" t="s">
        <v>3275</v>
      </c>
      <c r="N466" s="77" t="s">
        <v>3276</v>
      </c>
      <c r="O466" s="186"/>
      <c r="P466" s="187"/>
      <c r="Q466" s="186"/>
      <c r="R466" s="186"/>
      <c r="S466" s="186"/>
      <c r="T466" s="67" t="s">
        <v>3277</v>
      </c>
      <c r="U466" s="132"/>
      <c r="V466" s="132"/>
      <c r="W466" s="132"/>
      <c r="X466" s="185"/>
      <c r="Y466" s="79" t="s">
        <v>3278</v>
      </c>
      <c r="Z466" s="103" t="s">
        <v>3279</v>
      </c>
      <c r="AA466" s="97">
        <v>20</v>
      </c>
      <c r="AB466" s="151">
        <v>44176</v>
      </c>
      <c r="AC466" s="151">
        <v>44176</v>
      </c>
      <c r="AD466" s="97"/>
      <c r="AE466" s="77"/>
      <c r="AF466" s="97"/>
      <c r="AG466" s="97"/>
      <c r="AH466" s="151">
        <v>44196</v>
      </c>
      <c r="AI466" s="130"/>
      <c r="AJ466" s="97"/>
      <c r="AK466" s="97"/>
      <c r="AL466" s="130"/>
      <c r="AM466" s="97">
        <v>758</v>
      </c>
      <c r="AN466" s="169">
        <v>23985911</v>
      </c>
      <c r="AO466" s="173">
        <v>44176</v>
      </c>
      <c r="AP466" s="97"/>
      <c r="AQ466" s="174">
        <v>20798840</v>
      </c>
      <c r="AR466" s="173"/>
      <c r="AS466" s="97" t="s">
        <v>3280</v>
      </c>
      <c r="AT466" s="97" t="s">
        <v>84</v>
      </c>
      <c r="AU466" s="77"/>
      <c r="AV466" s="267">
        <v>20798840</v>
      </c>
      <c r="AW466" s="202"/>
      <c r="AX466" s="201"/>
      <c r="AY466" s="185"/>
      <c r="AZ466" s="185"/>
      <c r="BA466" s="202"/>
      <c r="BB466" s="185"/>
      <c r="BC466" s="185"/>
      <c r="BD466" s="312">
        <f t="shared" si="7"/>
        <v>0</v>
      </c>
      <c r="BE466" s="117">
        <f>+Tabla2[[#This Row],[VALOR RECURSOS FDL]]+Tabla2[[#This Row],[ADICION]]+Tabla2[[#This Row],[ADICION Nº 2  O -SALDO SIN EJECUTAR]]</f>
        <v>20798840</v>
      </c>
      <c r="BF466" s="185" t="s">
        <v>3281</v>
      </c>
      <c r="BG466" s="185" t="s">
        <v>3282</v>
      </c>
      <c r="BH466" s="220">
        <v>44180</v>
      </c>
      <c r="BI466" s="213" t="s">
        <v>3283</v>
      </c>
      <c r="BJ466" s="185" t="s">
        <v>1827</v>
      </c>
      <c r="BK466" s="185" t="s">
        <v>1881</v>
      </c>
      <c r="BL466" s="215"/>
      <c r="BM466" s="187"/>
      <c r="BN466" s="217"/>
    </row>
    <row r="467" spans="1:66" s="189" customFormat="1" ht="15.75" hidden="1">
      <c r="A467" s="94">
        <v>2020</v>
      </c>
      <c r="B467" s="97">
        <v>240</v>
      </c>
      <c r="C467" s="75" t="s">
        <v>566</v>
      </c>
      <c r="D467" s="103" t="s">
        <v>607</v>
      </c>
      <c r="E467" s="281" t="s">
        <v>519</v>
      </c>
      <c r="F467" s="75" t="s">
        <v>3284</v>
      </c>
      <c r="G467" s="86" t="s">
        <v>3285</v>
      </c>
      <c r="H467" s="76" t="s">
        <v>3286</v>
      </c>
      <c r="I467" s="37">
        <v>8</v>
      </c>
      <c r="J467" s="185" t="s">
        <v>1577</v>
      </c>
      <c r="K467" s="75" t="s">
        <v>3287</v>
      </c>
      <c r="L467" s="66" t="s">
        <v>3288</v>
      </c>
      <c r="M467" s="67" t="s">
        <v>3289</v>
      </c>
      <c r="N467" s="77" t="s">
        <v>3290</v>
      </c>
      <c r="O467" s="186"/>
      <c r="P467" s="187"/>
      <c r="Q467" s="186"/>
      <c r="R467" s="186"/>
      <c r="S467" s="186"/>
      <c r="T467" s="67" t="s">
        <v>3291</v>
      </c>
      <c r="U467" s="132"/>
      <c r="V467" s="132"/>
      <c r="W467" s="132"/>
      <c r="X467" s="185"/>
      <c r="Y467" s="133" t="s">
        <v>3292</v>
      </c>
      <c r="Z467" s="103" t="s">
        <v>540</v>
      </c>
      <c r="AA467" s="97">
        <v>60</v>
      </c>
      <c r="AB467" s="151">
        <v>44179</v>
      </c>
      <c r="AC467" s="151">
        <v>44183</v>
      </c>
      <c r="AD467" s="97" t="s">
        <v>1577</v>
      </c>
      <c r="AE467" s="97" t="s">
        <v>186</v>
      </c>
      <c r="AF467" s="97" t="s">
        <v>1577</v>
      </c>
      <c r="AG467" s="97" t="s">
        <v>1577</v>
      </c>
      <c r="AH467" s="151">
        <v>44272</v>
      </c>
      <c r="AI467" s="144"/>
      <c r="AJ467" s="97"/>
      <c r="AK467" s="97"/>
      <c r="AL467" s="144"/>
      <c r="AM467" s="97">
        <v>767</v>
      </c>
      <c r="AN467" s="169">
        <v>9995816</v>
      </c>
      <c r="AO467" s="173">
        <v>44181</v>
      </c>
      <c r="AP467" s="97">
        <v>827</v>
      </c>
      <c r="AQ467" s="169">
        <v>9037900</v>
      </c>
      <c r="AR467" s="173">
        <v>44181</v>
      </c>
      <c r="AS467" s="97" t="s">
        <v>3293</v>
      </c>
      <c r="AT467" s="97" t="s">
        <v>84</v>
      </c>
      <c r="AU467" s="77" t="s">
        <v>3294</v>
      </c>
      <c r="AV467" s="267">
        <v>9037900</v>
      </c>
      <c r="AW467" s="202"/>
      <c r="AX467" s="201"/>
      <c r="AY467" s="185"/>
      <c r="AZ467" s="185"/>
      <c r="BA467" s="202"/>
      <c r="BB467" s="185"/>
      <c r="BC467" s="185"/>
      <c r="BD467" s="312">
        <f t="shared" si="7"/>
        <v>0</v>
      </c>
      <c r="BE467" s="117">
        <f>+Tabla2[[#This Row],[VALOR RECURSOS FDL]]+Tabla2[[#This Row],[ADICION]]+Tabla2[[#This Row],[ADICION Nº 2  O -SALDO SIN EJECUTAR]]</f>
        <v>9037900</v>
      </c>
      <c r="BF467" s="185" t="s">
        <v>3295</v>
      </c>
      <c r="BG467" s="185" t="s">
        <v>3296</v>
      </c>
      <c r="BH467" s="185"/>
      <c r="BI467" s="213" t="s">
        <v>3297</v>
      </c>
      <c r="BJ467" s="185" t="s">
        <v>1607</v>
      </c>
      <c r="BK467" s="220">
        <v>44306</v>
      </c>
      <c r="BL467" s="215"/>
      <c r="BM467" s="187"/>
      <c r="BN467" s="217"/>
    </row>
    <row r="468" spans="1:66" s="189" customFormat="1" hidden="1">
      <c r="A468" s="47">
        <v>2020</v>
      </c>
      <c r="B468" s="96">
        <v>241</v>
      </c>
      <c r="C468" s="77" t="s">
        <v>606</v>
      </c>
      <c r="D468" s="97" t="s">
        <v>607</v>
      </c>
      <c r="E468" s="284" t="s">
        <v>92</v>
      </c>
      <c r="F468" s="75" t="s">
        <v>1098</v>
      </c>
      <c r="G468" s="86" t="s">
        <v>1255</v>
      </c>
      <c r="H468" s="85">
        <v>52219649</v>
      </c>
      <c r="I468" s="116">
        <v>0</v>
      </c>
      <c r="J468" s="185" t="s">
        <v>1599</v>
      </c>
      <c r="K468" s="19" t="s">
        <v>1253</v>
      </c>
      <c r="L468" s="86">
        <v>3178357268</v>
      </c>
      <c r="M468" s="18" t="s">
        <v>1254</v>
      </c>
      <c r="N468" s="109" t="s">
        <v>1255</v>
      </c>
      <c r="O468" s="186"/>
      <c r="P468" s="187"/>
      <c r="Q468" s="186"/>
      <c r="R468" s="186"/>
      <c r="S468" s="186"/>
      <c r="T468" s="18" t="s">
        <v>3298</v>
      </c>
      <c r="U468" s="77"/>
      <c r="V468" s="132"/>
      <c r="W468" s="132"/>
      <c r="X468" s="185"/>
      <c r="Y468" s="77" t="s">
        <v>3299</v>
      </c>
      <c r="Z468" s="77" t="s">
        <v>3024</v>
      </c>
      <c r="AA468" s="77">
        <v>50</v>
      </c>
      <c r="AB468" s="77">
        <v>44181</v>
      </c>
      <c r="AC468" s="149">
        <v>44181</v>
      </c>
      <c r="AD468" s="97" t="s">
        <v>1577</v>
      </c>
      <c r="AE468" s="97" t="s">
        <v>1577</v>
      </c>
      <c r="AF468" s="97" t="s">
        <v>1577</v>
      </c>
      <c r="AG468" s="97" t="s">
        <v>1577</v>
      </c>
      <c r="AH468" s="149">
        <v>44231</v>
      </c>
      <c r="AI468" s="130"/>
      <c r="AJ468" s="97"/>
      <c r="AK468" s="97"/>
      <c r="AL468" s="130"/>
      <c r="AM468" s="97">
        <v>803</v>
      </c>
      <c r="AN468" s="206">
        <v>5794000</v>
      </c>
      <c r="AO468" s="175">
        <v>44181</v>
      </c>
      <c r="AP468" s="97">
        <v>826</v>
      </c>
      <c r="AQ468" s="206">
        <v>5794000</v>
      </c>
      <c r="AR468" s="175">
        <v>44181</v>
      </c>
      <c r="AS468" s="96" t="s">
        <v>2914</v>
      </c>
      <c r="AT468" s="96" t="s">
        <v>84</v>
      </c>
      <c r="AU468" s="86" t="s">
        <v>1309</v>
      </c>
      <c r="AV468" s="267">
        <v>4828333</v>
      </c>
      <c r="AW468" s="202"/>
      <c r="AX468" s="201"/>
      <c r="AY468" s="185"/>
      <c r="AZ468" s="185"/>
      <c r="BA468" s="202"/>
      <c r="BB468" s="185"/>
      <c r="BC468" s="185"/>
      <c r="BD468" s="312">
        <f t="shared" si="7"/>
        <v>0</v>
      </c>
      <c r="BE468" s="117">
        <f>+Tabla2[[#This Row],[VALOR RECURSOS FDL]]+Tabla2[[#This Row],[ADICION]]+Tabla2[[#This Row],[ADICION Nº 2  O -SALDO SIN EJECUTAR]]</f>
        <v>4828333</v>
      </c>
      <c r="BF468" s="185">
        <v>2896999.8000000003</v>
      </c>
      <c r="BG468" s="185" t="s">
        <v>2291</v>
      </c>
      <c r="BH468" s="220">
        <v>44182</v>
      </c>
      <c r="BI468" s="213" t="s">
        <v>2462</v>
      </c>
      <c r="BJ468" s="185" t="s">
        <v>1607</v>
      </c>
      <c r="BK468" s="220">
        <v>44298</v>
      </c>
      <c r="BL468" s="215" t="s">
        <v>1258</v>
      </c>
      <c r="BM468" s="187"/>
      <c r="BN468" s="217" t="s">
        <v>3300</v>
      </c>
    </row>
    <row r="469" spans="1:66" s="189" customFormat="1" ht="15.75" hidden="1">
      <c r="A469" s="47">
        <v>2020</v>
      </c>
      <c r="B469" s="96">
        <v>242</v>
      </c>
      <c r="C469" s="19" t="s">
        <v>606</v>
      </c>
      <c r="D469" s="101" t="s">
        <v>607</v>
      </c>
      <c r="E469" s="281" t="s">
        <v>92</v>
      </c>
      <c r="F469" s="19" t="s">
        <v>1098</v>
      </c>
      <c r="G469" s="86" t="s">
        <v>1771</v>
      </c>
      <c r="H469" s="85">
        <v>51653505</v>
      </c>
      <c r="I469" s="116">
        <v>5</v>
      </c>
      <c r="J469" s="185" t="s">
        <v>1599</v>
      </c>
      <c r="K469" s="19" t="s">
        <v>2426</v>
      </c>
      <c r="L469" s="86">
        <v>6958875</v>
      </c>
      <c r="M469" s="18" t="s">
        <v>1773</v>
      </c>
      <c r="N469" s="109" t="s">
        <v>1771</v>
      </c>
      <c r="O469" s="186"/>
      <c r="P469" s="187"/>
      <c r="Q469" s="186"/>
      <c r="R469" s="186"/>
      <c r="S469" s="186"/>
      <c r="T469" s="18" t="s">
        <v>3301</v>
      </c>
      <c r="U469" s="132"/>
      <c r="V469" s="132"/>
      <c r="W469" s="132"/>
      <c r="X469" s="185"/>
      <c r="Y469" s="134" t="s">
        <v>3302</v>
      </c>
      <c r="Z469" s="101" t="s">
        <v>3024</v>
      </c>
      <c r="AA469" s="96">
        <v>50</v>
      </c>
      <c r="AB469" s="151">
        <v>44181</v>
      </c>
      <c r="AC469" s="151">
        <v>44181</v>
      </c>
      <c r="AD469" s="97" t="s">
        <v>1577</v>
      </c>
      <c r="AE469" s="97" t="s">
        <v>1577</v>
      </c>
      <c r="AF469" s="97" t="s">
        <v>1577</v>
      </c>
      <c r="AG469" s="97" t="s">
        <v>1577</v>
      </c>
      <c r="AH469" s="151">
        <v>44231</v>
      </c>
      <c r="AI469" s="144"/>
      <c r="AJ469" s="97"/>
      <c r="AK469" s="97"/>
      <c r="AL469" s="144"/>
      <c r="AM469" s="97">
        <v>802</v>
      </c>
      <c r="AN469" s="206">
        <v>5794000</v>
      </c>
      <c r="AO469" s="175">
        <v>44181</v>
      </c>
      <c r="AP469" s="97">
        <v>825</v>
      </c>
      <c r="AQ469" s="206">
        <v>5794000</v>
      </c>
      <c r="AR469" s="175">
        <v>44181</v>
      </c>
      <c r="AS469" s="96" t="s">
        <v>2914</v>
      </c>
      <c r="AT469" s="96" t="s">
        <v>84</v>
      </c>
      <c r="AU469" s="86" t="s">
        <v>1309</v>
      </c>
      <c r="AV469" s="267">
        <v>4828333</v>
      </c>
      <c r="AW469" s="202"/>
      <c r="AX469" s="201"/>
      <c r="AY469" s="185"/>
      <c r="AZ469" s="185"/>
      <c r="BA469" s="202"/>
      <c r="BB469" s="185"/>
      <c r="BC469" s="185"/>
      <c r="BD469" s="312">
        <f t="shared" si="7"/>
        <v>0</v>
      </c>
      <c r="BE469" s="117">
        <f>+Tabla2[[#This Row],[VALOR RECURSOS FDL]]+Tabla2[[#This Row],[ADICION]]+Tabla2[[#This Row],[ADICION Nº 2  O -SALDO SIN EJECUTAR]]</f>
        <v>4828333</v>
      </c>
      <c r="BF469" s="185">
        <v>2896999.8000000003</v>
      </c>
      <c r="BG469" s="185" t="s">
        <v>2291</v>
      </c>
      <c r="BH469" s="220">
        <v>44182</v>
      </c>
      <c r="BI469" s="213" t="s">
        <v>2462</v>
      </c>
      <c r="BJ469" s="185" t="s">
        <v>1607</v>
      </c>
      <c r="BK469" s="185" t="s">
        <v>1881</v>
      </c>
      <c r="BL469" s="215" t="s">
        <v>942</v>
      </c>
      <c r="BM469" s="187"/>
      <c r="BN469" s="217" t="s">
        <v>2575</v>
      </c>
    </row>
    <row r="470" spans="1:66" s="189" customFormat="1" ht="15.75" hidden="1">
      <c r="A470" s="47">
        <v>2020</v>
      </c>
      <c r="B470" s="96">
        <v>243</v>
      </c>
      <c r="C470" s="19" t="s">
        <v>606</v>
      </c>
      <c r="D470" s="101" t="s">
        <v>607</v>
      </c>
      <c r="E470" s="284" t="s">
        <v>92</v>
      </c>
      <c r="F470" s="19" t="s">
        <v>937</v>
      </c>
      <c r="G470" s="86" t="s">
        <v>1809</v>
      </c>
      <c r="H470" s="85">
        <v>79381970</v>
      </c>
      <c r="I470" s="116">
        <v>0</v>
      </c>
      <c r="J470" s="185" t="s">
        <v>1617</v>
      </c>
      <c r="K470" s="19" t="s">
        <v>1810</v>
      </c>
      <c r="L470" s="86">
        <v>3002645522</v>
      </c>
      <c r="M470" s="18" t="s">
        <v>1811</v>
      </c>
      <c r="N470" s="109" t="s">
        <v>1809</v>
      </c>
      <c r="O470" s="186"/>
      <c r="P470" s="187"/>
      <c r="Q470" s="186"/>
      <c r="R470" s="186"/>
      <c r="S470" s="186"/>
      <c r="T470" s="18" t="s">
        <v>3303</v>
      </c>
      <c r="U470" s="132"/>
      <c r="V470" s="132"/>
      <c r="W470" s="132"/>
      <c r="X470" s="185"/>
      <c r="Y470" s="134" t="s">
        <v>3304</v>
      </c>
      <c r="Z470" s="101" t="s">
        <v>3014</v>
      </c>
      <c r="AA470" s="96">
        <v>55</v>
      </c>
      <c r="AB470" s="151">
        <v>44181</v>
      </c>
      <c r="AC470" s="151">
        <v>44181</v>
      </c>
      <c r="AD470" s="97" t="s">
        <v>1577</v>
      </c>
      <c r="AE470" s="97" t="s">
        <v>1577</v>
      </c>
      <c r="AF470" s="97" t="s">
        <v>1577</v>
      </c>
      <c r="AG470" s="97" t="s">
        <v>1577</v>
      </c>
      <c r="AH470" s="151">
        <v>44236</v>
      </c>
      <c r="AI470" s="130"/>
      <c r="AJ470" s="97"/>
      <c r="AK470" s="97"/>
      <c r="AL470" s="130"/>
      <c r="AM470" s="97">
        <v>800</v>
      </c>
      <c r="AN470" s="168">
        <v>6200000</v>
      </c>
      <c r="AO470" s="175">
        <v>44181</v>
      </c>
      <c r="AP470" s="97">
        <v>828</v>
      </c>
      <c r="AQ470" s="168">
        <v>6200000</v>
      </c>
      <c r="AR470" s="175">
        <v>44181</v>
      </c>
      <c r="AS470" s="96" t="s">
        <v>2914</v>
      </c>
      <c r="AT470" s="96" t="s">
        <v>84</v>
      </c>
      <c r="AU470" s="86" t="s">
        <v>1309</v>
      </c>
      <c r="AV470" s="267">
        <v>4546666</v>
      </c>
      <c r="AW470" s="202"/>
      <c r="AX470" s="201"/>
      <c r="AY470" s="185"/>
      <c r="AZ470" s="185"/>
      <c r="BA470" s="202"/>
      <c r="BB470" s="185"/>
      <c r="BC470" s="185"/>
      <c r="BD470" s="312">
        <f t="shared" si="7"/>
        <v>0</v>
      </c>
      <c r="BE470" s="117">
        <f>+Tabla2[[#This Row],[VALOR RECURSOS FDL]]+Tabla2[[#This Row],[ADICION]]+Tabla2[[#This Row],[ADICION Nº 2  O -SALDO SIN EJECUTAR]]</f>
        <v>4546666</v>
      </c>
      <c r="BF470" s="185">
        <v>2479999.6363636362</v>
      </c>
      <c r="BG470" s="185" t="s">
        <v>1621</v>
      </c>
      <c r="BH470" s="220">
        <v>44182</v>
      </c>
      <c r="BI470" s="213" t="s">
        <v>2420</v>
      </c>
      <c r="BJ470" s="185" t="s">
        <v>1607</v>
      </c>
      <c r="BK470" s="185" t="s">
        <v>1881</v>
      </c>
      <c r="BL470" s="215" t="s">
        <v>942</v>
      </c>
      <c r="BM470" s="187"/>
      <c r="BN470" s="217" t="s">
        <v>3305</v>
      </c>
    </row>
    <row r="471" spans="1:66" s="189" customFormat="1" ht="15.75" hidden="1">
      <c r="A471" s="47">
        <v>2020</v>
      </c>
      <c r="B471" s="96">
        <v>244</v>
      </c>
      <c r="C471" s="19" t="s">
        <v>606</v>
      </c>
      <c r="D471" s="101" t="s">
        <v>607</v>
      </c>
      <c r="E471" s="281" t="s">
        <v>92</v>
      </c>
      <c r="F471" s="19" t="s">
        <v>138</v>
      </c>
      <c r="G471" s="86" t="s">
        <v>234</v>
      </c>
      <c r="H471" s="85">
        <v>1085280532</v>
      </c>
      <c r="I471" s="116">
        <v>7</v>
      </c>
      <c r="J471" s="185" t="s">
        <v>1617</v>
      </c>
      <c r="K471" s="19" t="s">
        <v>1175</v>
      </c>
      <c r="L471" s="86">
        <v>3138777112</v>
      </c>
      <c r="M471" s="18" t="s">
        <v>1176</v>
      </c>
      <c r="N471" s="86" t="s">
        <v>237</v>
      </c>
      <c r="O471" s="186"/>
      <c r="P471" s="187"/>
      <c r="Q471" s="186"/>
      <c r="R471" s="186"/>
      <c r="S471" s="186"/>
      <c r="T471" s="18" t="s">
        <v>3306</v>
      </c>
      <c r="U471" s="132"/>
      <c r="V471" s="132"/>
      <c r="W471" s="132"/>
      <c r="X471" s="185"/>
      <c r="Y471" s="134" t="s">
        <v>3307</v>
      </c>
      <c r="Z471" s="101" t="s">
        <v>3024</v>
      </c>
      <c r="AA471" s="96">
        <v>50</v>
      </c>
      <c r="AB471" s="151">
        <v>44189</v>
      </c>
      <c r="AC471" s="151">
        <v>44189</v>
      </c>
      <c r="AD471" s="97" t="s">
        <v>1577</v>
      </c>
      <c r="AE471" s="97" t="s">
        <v>1577</v>
      </c>
      <c r="AF471" s="97" t="s">
        <v>1577</v>
      </c>
      <c r="AG471" s="97" t="s">
        <v>1577</v>
      </c>
      <c r="AH471" s="151">
        <v>44239</v>
      </c>
      <c r="AI471" s="144"/>
      <c r="AJ471" s="97"/>
      <c r="AK471" s="97"/>
      <c r="AL471" s="144"/>
      <c r="AM471" s="97">
        <v>866</v>
      </c>
      <c r="AN471" s="206">
        <v>4038000</v>
      </c>
      <c r="AO471" s="175">
        <v>44187</v>
      </c>
      <c r="AP471" s="97">
        <v>855</v>
      </c>
      <c r="AQ471" s="206">
        <v>4038000</v>
      </c>
      <c r="AR471" s="175">
        <v>44187</v>
      </c>
      <c r="AS471" s="96" t="s">
        <v>2914</v>
      </c>
      <c r="AT471" s="96" t="s">
        <v>84</v>
      </c>
      <c r="AU471" s="86" t="s">
        <v>1309</v>
      </c>
      <c r="AV471" s="267">
        <v>4038000</v>
      </c>
      <c r="AW471" s="202"/>
      <c r="AX471" s="201"/>
      <c r="AY471" s="185"/>
      <c r="AZ471" s="185"/>
      <c r="BA471" s="202"/>
      <c r="BB471" s="185"/>
      <c r="BC471" s="185"/>
      <c r="BD471" s="312">
        <f t="shared" si="7"/>
        <v>0</v>
      </c>
      <c r="BE471" s="117">
        <f>+Tabla2[[#This Row],[VALOR RECURSOS FDL]]+Tabla2[[#This Row],[ADICION]]+Tabla2[[#This Row],[ADICION Nº 2  O -SALDO SIN EJECUTAR]]</f>
        <v>4038000</v>
      </c>
      <c r="BF471" s="185">
        <v>2019000</v>
      </c>
      <c r="BG471" s="185" t="s">
        <v>1834</v>
      </c>
      <c r="BH471" s="220">
        <v>44182</v>
      </c>
      <c r="BI471" s="213" t="s">
        <v>2458</v>
      </c>
      <c r="BJ471" s="185" t="s">
        <v>1607</v>
      </c>
      <c r="BK471" s="220">
        <v>44273</v>
      </c>
      <c r="BL471" s="215" t="s">
        <v>942</v>
      </c>
      <c r="BM471" s="187"/>
      <c r="BN471" s="217" t="s">
        <v>2147</v>
      </c>
    </row>
    <row r="472" spans="1:66" s="189" customFormat="1" ht="15.75" hidden="1">
      <c r="A472" s="95">
        <v>2020</v>
      </c>
      <c r="B472" s="98">
        <v>245</v>
      </c>
      <c r="C472" s="104" t="s">
        <v>606</v>
      </c>
      <c r="D472" s="105" t="s">
        <v>3308</v>
      </c>
      <c r="E472" s="284" t="s">
        <v>519</v>
      </c>
      <c r="F472" s="231" t="s">
        <v>3309</v>
      </c>
      <c r="G472" s="86" t="s">
        <v>3310</v>
      </c>
      <c r="H472" s="208" t="s">
        <v>859</v>
      </c>
      <c r="I472" s="97">
        <v>7</v>
      </c>
      <c r="J472" s="185"/>
      <c r="K472" s="75" t="s">
        <v>3311</v>
      </c>
      <c r="L472" s="77">
        <v>3282828</v>
      </c>
      <c r="M472" s="256" t="s">
        <v>3312</v>
      </c>
      <c r="N472" s="77" t="s">
        <v>3313</v>
      </c>
      <c r="O472" s="186"/>
      <c r="P472" s="187"/>
      <c r="Q472" s="186"/>
      <c r="R472" s="186"/>
      <c r="S472" s="186"/>
      <c r="T472" s="18" t="s">
        <v>3314</v>
      </c>
      <c r="U472" s="136"/>
      <c r="V472" s="136"/>
      <c r="W472" s="136"/>
      <c r="X472" s="185"/>
      <c r="Y472" s="135" t="s">
        <v>3315</v>
      </c>
      <c r="Z472" s="137" t="s">
        <v>1291</v>
      </c>
      <c r="AA472" s="258">
        <v>180</v>
      </c>
      <c r="AB472" s="152">
        <v>44196</v>
      </c>
      <c r="AC472" s="152">
        <v>44196</v>
      </c>
      <c r="AD472" s="209" t="s">
        <v>1577</v>
      </c>
      <c r="AE472" s="154" t="s">
        <v>1577</v>
      </c>
      <c r="AF472" s="210" t="s">
        <v>1577</v>
      </c>
      <c r="AG472" s="209" t="s">
        <v>1577</v>
      </c>
      <c r="AH472" s="151" t="s">
        <v>3316</v>
      </c>
      <c r="AI472" s="130"/>
      <c r="AJ472" s="181"/>
      <c r="AK472" s="181"/>
      <c r="AL472" s="130"/>
      <c r="AM472" s="181">
        <v>760</v>
      </c>
      <c r="AN472" s="176">
        <v>58000000</v>
      </c>
      <c r="AO472" s="177">
        <v>44161</v>
      </c>
      <c r="AP472" s="181"/>
      <c r="AQ472" s="176"/>
      <c r="AR472" s="177"/>
      <c r="AS472" s="181" t="s">
        <v>3317</v>
      </c>
      <c r="AT472" s="96" t="s">
        <v>84</v>
      </c>
      <c r="AU472" s="184" t="s">
        <v>3318</v>
      </c>
      <c r="AV472" s="267">
        <v>58000000</v>
      </c>
      <c r="AW472" s="203">
        <v>5588000</v>
      </c>
      <c r="AX472" s="201"/>
      <c r="AY472" s="185"/>
      <c r="AZ472" s="185"/>
      <c r="BA472" s="203"/>
      <c r="BB472" s="185"/>
      <c r="BC472" s="185"/>
      <c r="BD472" s="312">
        <f t="shared" si="7"/>
        <v>0</v>
      </c>
      <c r="BE472" s="117">
        <f>+Tabla2[[#This Row],[VALOR RECURSOS FDL]]+Tabla2[[#This Row],[ADICION]]+Tabla2[[#This Row],[ADICION Nº 2  O -SALDO SIN EJECUTAR]]</f>
        <v>58000000</v>
      </c>
      <c r="BF472" s="185"/>
      <c r="BG472" s="185" t="s">
        <v>3319</v>
      </c>
      <c r="BH472" s="220">
        <v>44264</v>
      </c>
      <c r="BI472" s="213" t="s">
        <v>3320</v>
      </c>
      <c r="BJ472" s="185" t="s">
        <v>1607</v>
      </c>
      <c r="BK472" s="185" t="s">
        <v>1715</v>
      </c>
      <c r="BL472" s="215"/>
      <c r="BM472" s="187"/>
      <c r="BN472" s="217"/>
    </row>
    <row r="473" spans="1:66" s="189" customFormat="1" ht="15.75" hidden="1">
      <c r="A473" s="95">
        <v>2020</v>
      </c>
      <c r="B473" s="98">
        <v>246</v>
      </c>
      <c r="C473" s="75" t="s">
        <v>566</v>
      </c>
      <c r="D473" s="105" t="s">
        <v>1317</v>
      </c>
      <c r="E473" s="281" t="s">
        <v>519</v>
      </c>
      <c r="F473" s="231" t="s">
        <v>3321</v>
      </c>
      <c r="G473" s="86" t="s">
        <v>3322</v>
      </c>
      <c r="H473" s="208" t="s">
        <v>3323</v>
      </c>
      <c r="I473" s="97">
        <v>8</v>
      </c>
      <c r="J473" s="185"/>
      <c r="K473" s="75" t="s">
        <v>3324</v>
      </c>
      <c r="L473" s="77" t="s">
        <v>3325</v>
      </c>
      <c r="M473" s="123" t="s">
        <v>3326</v>
      </c>
      <c r="N473" s="87" t="s">
        <v>3327</v>
      </c>
      <c r="O473" s="186"/>
      <c r="P473" s="187"/>
      <c r="Q473" s="186"/>
      <c r="R473" s="186"/>
      <c r="S473" s="186"/>
      <c r="T473" s="18" t="s">
        <v>3328</v>
      </c>
      <c r="U473" s="136"/>
      <c r="V473" s="136"/>
      <c r="W473" s="136"/>
      <c r="X473" s="185"/>
      <c r="Y473" s="135" t="s">
        <v>3329</v>
      </c>
      <c r="Z473" s="137" t="s">
        <v>3330</v>
      </c>
      <c r="AA473" s="257"/>
      <c r="AB473" s="152">
        <v>44196</v>
      </c>
      <c r="AC473" s="152">
        <v>44196</v>
      </c>
      <c r="AD473" s="209" t="s">
        <v>1577</v>
      </c>
      <c r="AE473" s="154" t="s">
        <v>1577</v>
      </c>
      <c r="AF473" s="210" t="s">
        <v>1577</v>
      </c>
      <c r="AG473" s="209" t="s">
        <v>1577</v>
      </c>
      <c r="AH473" s="151">
        <v>44438</v>
      </c>
      <c r="AI473" s="144"/>
      <c r="AJ473" s="181"/>
      <c r="AK473" s="181"/>
      <c r="AL473" s="144"/>
      <c r="AM473" s="181">
        <v>801</v>
      </c>
      <c r="AN473" s="176">
        <v>17000000</v>
      </c>
      <c r="AO473" s="177">
        <v>44180</v>
      </c>
      <c r="AP473" s="181">
        <v>906</v>
      </c>
      <c r="AQ473" s="176">
        <v>17000000</v>
      </c>
      <c r="AR473" s="177">
        <v>44195</v>
      </c>
      <c r="AS473" s="181" t="s">
        <v>3331</v>
      </c>
      <c r="AT473" s="96" t="s">
        <v>526</v>
      </c>
      <c r="AU473" s="184"/>
      <c r="AV473" s="267">
        <v>17000000</v>
      </c>
      <c r="AW473" s="203"/>
      <c r="AX473" s="201"/>
      <c r="AY473" s="185"/>
      <c r="AZ473" s="185"/>
      <c r="BA473" s="203"/>
      <c r="BB473" s="185"/>
      <c r="BC473" s="185"/>
      <c r="BD473" s="312">
        <f t="shared" si="7"/>
        <v>0</v>
      </c>
      <c r="BE473" s="117">
        <f>+Tabla2[[#This Row],[VALOR RECURSOS FDL]]+Tabla2[[#This Row],[ADICION]]+Tabla2[[#This Row],[ADICION Nº 2  O -SALDO SIN EJECUTAR]]</f>
        <v>17000000</v>
      </c>
      <c r="BF473" s="185"/>
      <c r="BG473" s="185" t="s">
        <v>2291</v>
      </c>
      <c r="BH473" s="220">
        <v>44196</v>
      </c>
      <c r="BI473" s="213" t="s">
        <v>3332</v>
      </c>
      <c r="BJ473" s="185" t="s">
        <v>1607</v>
      </c>
      <c r="BK473" s="185" t="s">
        <v>1715</v>
      </c>
      <c r="BL473" s="215"/>
      <c r="BM473" s="187"/>
      <c r="BN473" s="217"/>
    </row>
    <row r="474" spans="1:66" s="71" customFormat="1">
      <c r="A474" s="35">
        <v>2021</v>
      </c>
      <c r="B474" s="35">
        <v>1</v>
      </c>
      <c r="C474" s="35" t="s">
        <v>606</v>
      </c>
      <c r="D474" s="35" t="s">
        <v>607</v>
      </c>
      <c r="E474" s="284" t="s">
        <v>76</v>
      </c>
      <c r="F474" s="232" t="s">
        <v>3333</v>
      </c>
      <c r="G474" s="211" t="s">
        <v>1866</v>
      </c>
      <c r="H474" s="212">
        <v>1032363826</v>
      </c>
      <c r="I474" s="80">
        <v>1</v>
      </c>
      <c r="J474" s="35" t="s">
        <v>153</v>
      </c>
      <c r="K474" s="81" t="s">
        <v>2366</v>
      </c>
      <c r="L474" s="211">
        <v>3108833845</v>
      </c>
      <c r="M474" s="82" t="s">
        <v>1868</v>
      </c>
      <c r="N474" s="211" t="s">
        <v>1866</v>
      </c>
      <c r="O474" s="35" t="s">
        <v>156</v>
      </c>
      <c r="P474" s="35"/>
      <c r="Q474" s="35"/>
      <c r="R474" s="35"/>
      <c r="S474" s="35"/>
      <c r="T474" s="35" t="s">
        <v>3334</v>
      </c>
      <c r="U474" s="35"/>
      <c r="V474" s="35"/>
      <c r="W474" s="35"/>
      <c r="X474" s="235" t="s">
        <v>3335</v>
      </c>
      <c r="Y474" s="35" t="s">
        <v>3336</v>
      </c>
      <c r="Z474" s="35" t="s">
        <v>3337</v>
      </c>
      <c r="AA474" s="35">
        <v>315</v>
      </c>
      <c r="AB474" s="70">
        <v>44223</v>
      </c>
      <c r="AC474" s="70">
        <v>44223</v>
      </c>
      <c r="AD474" s="35"/>
      <c r="AE474" s="35"/>
      <c r="AF474" s="35"/>
      <c r="AG474" s="35"/>
      <c r="AH474" s="70">
        <v>44541</v>
      </c>
      <c r="AI474" s="130"/>
      <c r="AJ474" s="35"/>
      <c r="AK474" s="35"/>
      <c r="AL474" s="130">
        <v>44294</v>
      </c>
      <c r="AM474" s="35">
        <v>291</v>
      </c>
      <c r="AN474" s="83">
        <v>44100000</v>
      </c>
      <c r="AO474" s="70">
        <v>44223</v>
      </c>
      <c r="AP474" s="35">
        <v>251</v>
      </c>
      <c r="AQ474" s="35">
        <v>44100000</v>
      </c>
      <c r="AR474" s="70">
        <v>44223</v>
      </c>
      <c r="AS474" s="35" t="s">
        <v>3338</v>
      </c>
      <c r="AT474" s="35" t="s">
        <v>3339</v>
      </c>
      <c r="AU474" s="35" t="s">
        <v>3340</v>
      </c>
      <c r="AV474" s="267">
        <v>44100000</v>
      </c>
      <c r="AW474" s="35"/>
      <c r="AX474" s="35"/>
      <c r="AY474" s="35"/>
      <c r="AZ474" s="35"/>
      <c r="BA474" s="35"/>
      <c r="BB474" s="35"/>
      <c r="BC474" s="35"/>
      <c r="BD474" s="314">
        <f t="shared" si="7"/>
        <v>0</v>
      </c>
      <c r="BE474" s="117">
        <f>+Tabla2[[#This Row],[VALOR RECURSOS FDL]]+Tabla2[[#This Row],[ADICION]]+Tabla2[[#This Row],[ADICION Nº 2  O -SALDO SIN EJECUTAR]]</f>
        <v>44100000</v>
      </c>
      <c r="BF474" s="84">
        <v>4200000</v>
      </c>
      <c r="BG474" s="263" t="s">
        <v>3341</v>
      </c>
      <c r="BH474" s="264">
        <v>44260</v>
      </c>
      <c r="BI474" s="35" t="s">
        <v>3342</v>
      </c>
      <c r="BJ474" s="35" t="s">
        <v>3343</v>
      </c>
      <c r="BK474" s="35"/>
      <c r="BL474" s="35"/>
      <c r="BM474" s="35"/>
      <c r="BN474" s="35"/>
    </row>
    <row r="475" spans="1:66" s="2" customFormat="1">
      <c r="A475" s="27">
        <v>2021</v>
      </c>
      <c r="B475" s="27">
        <v>2</v>
      </c>
      <c r="C475" s="27" t="s">
        <v>606</v>
      </c>
      <c r="D475" s="27" t="s">
        <v>607</v>
      </c>
      <c r="E475" s="281" t="s">
        <v>76</v>
      </c>
      <c r="F475" s="232" t="s">
        <v>3333</v>
      </c>
      <c r="G475" s="27" t="s">
        <v>3344</v>
      </c>
      <c r="H475" s="29">
        <v>1015397944</v>
      </c>
      <c r="I475" s="37">
        <v>7</v>
      </c>
      <c r="J475" s="27" t="s">
        <v>153</v>
      </c>
      <c r="K475" s="35" t="s">
        <v>3345</v>
      </c>
      <c r="L475" s="27">
        <v>3718552012</v>
      </c>
      <c r="M475" s="27" t="s">
        <v>3346</v>
      </c>
      <c r="N475" s="27" t="s">
        <v>3344</v>
      </c>
      <c r="O475" s="27" t="s">
        <v>156</v>
      </c>
      <c r="P475" s="27"/>
      <c r="Q475" s="27"/>
      <c r="R475" s="27"/>
      <c r="S475" s="27"/>
      <c r="T475" s="27" t="s">
        <v>3347</v>
      </c>
      <c r="U475" s="27"/>
      <c r="V475" s="27"/>
      <c r="W475" s="27"/>
      <c r="X475" s="235" t="s">
        <v>3348</v>
      </c>
      <c r="Y475" s="27" t="s">
        <v>3349</v>
      </c>
      <c r="Z475" s="27" t="s">
        <v>3337</v>
      </c>
      <c r="AA475" s="27">
        <v>315</v>
      </c>
      <c r="AB475" s="33">
        <v>44223</v>
      </c>
      <c r="AC475" s="33">
        <v>44223</v>
      </c>
      <c r="AD475" s="27"/>
      <c r="AE475" s="27"/>
      <c r="AF475" s="27"/>
      <c r="AG475" s="27"/>
      <c r="AH475" s="33">
        <v>44541</v>
      </c>
      <c r="AI475" s="144"/>
      <c r="AJ475" s="27"/>
      <c r="AK475" s="27"/>
      <c r="AL475" s="144"/>
      <c r="AM475" s="27">
        <v>292</v>
      </c>
      <c r="AN475" s="34">
        <v>44100000</v>
      </c>
      <c r="AO475" s="33">
        <v>44223</v>
      </c>
      <c r="AP475" s="27">
        <v>252</v>
      </c>
      <c r="AQ475" s="27">
        <v>44100000</v>
      </c>
      <c r="AR475" s="33">
        <v>44223</v>
      </c>
      <c r="AS475" s="27" t="s">
        <v>3338</v>
      </c>
      <c r="AT475" s="27" t="s">
        <v>3339</v>
      </c>
      <c r="AU475" s="35" t="s">
        <v>3340</v>
      </c>
      <c r="AV475" s="267">
        <v>44100000</v>
      </c>
      <c r="AW475" s="27"/>
      <c r="AX475" s="27"/>
      <c r="AY475" s="27"/>
      <c r="AZ475" s="27"/>
      <c r="BA475" s="27"/>
      <c r="BB475" s="27"/>
      <c r="BC475" s="27"/>
      <c r="BD475" s="315">
        <f t="shared" si="7"/>
        <v>0</v>
      </c>
      <c r="BE475" s="117">
        <f>+Tabla2[[#This Row],[VALOR RECURSOS FDL]]+Tabla2[[#This Row],[ADICION]]+Tabla2[[#This Row],[ADICION Nº 2  O -SALDO SIN EJECUTAR]]</f>
        <v>44100000</v>
      </c>
      <c r="BF475" s="36">
        <v>4200000</v>
      </c>
      <c r="BG475" s="263" t="s">
        <v>3350</v>
      </c>
      <c r="BH475" s="264">
        <v>44260</v>
      </c>
      <c r="BI475" s="35" t="s">
        <v>3351</v>
      </c>
      <c r="BJ475" s="27" t="s">
        <v>3343</v>
      </c>
      <c r="BK475" s="27"/>
      <c r="BL475" s="27"/>
      <c r="BM475" s="27"/>
      <c r="BN475" s="27"/>
    </row>
    <row r="476" spans="1:66" s="2" customFormat="1">
      <c r="A476" s="27">
        <v>2021</v>
      </c>
      <c r="B476" s="27">
        <v>3</v>
      </c>
      <c r="C476" s="27" t="s">
        <v>606</v>
      </c>
      <c r="D476" s="27" t="s">
        <v>607</v>
      </c>
      <c r="E476" s="284" t="s">
        <v>76</v>
      </c>
      <c r="F476" s="232" t="s">
        <v>3352</v>
      </c>
      <c r="G476" s="38" t="s">
        <v>395</v>
      </c>
      <c r="H476" s="39">
        <v>79814029</v>
      </c>
      <c r="I476" s="37">
        <v>4</v>
      </c>
      <c r="J476" s="27" t="s">
        <v>3353</v>
      </c>
      <c r="K476" s="31" t="s">
        <v>1058</v>
      </c>
      <c r="L476" s="28">
        <v>3102951326</v>
      </c>
      <c r="M476" s="32" t="s">
        <v>1059</v>
      </c>
      <c r="N476" s="38" t="s">
        <v>395</v>
      </c>
      <c r="O476" s="27" t="s">
        <v>156</v>
      </c>
      <c r="P476" s="27"/>
      <c r="Q476" s="27"/>
      <c r="R476" s="27"/>
      <c r="S476" s="27"/>
      <c r="T476" s="40" t="s">
        <v>3354</v>
      </c>
      <c r="U476" s="27"/>
      <c r="V476" s="27"/>
      <c r="W476" s="27"/>
      <c r="X476" s="235" t="s">
        <v>3355</v>
      </c>
      <c r="Y476" s="27" t="s">
        <v>3356</v>
      </c>
      <c r="Z476" s="27" t="s">
        <v>3357</v>
      </c>
      <c r="AA476" s="27">
        <v>300</v>
      </c>
      <c r="AB476" s="33">
        <v>44224</v>
      </c>
      <c r="AC476" s="33">
        <v>44224</v>
      </c>
      <c r="AD476" s="27"/>
      <c r="AE476" s="27"/>
      <c r="AF476" s="27"/>
      <c r="AG476" s="27"/>
      <c r="AH476" s="33">
        <v>44528</v>
      </c>
      <c r="AI476" s="130"/>
      <c r="AJ476" s="27"/>
      <c r="AK476" s="27"/>
      <c r="AL476" s="130"/>
      <c r="AM476" s="27">
        <v>294</v>
      </c>
      <c r="AN476" s="34">
        <v>41880000</v>
      </c>
      <c r="AO476" s="33">
        <v>44224</v>
      </c>
      <c r="AP476" s="27">
        <v>254</v>
      </c>
      <c r="AQ476" s="27">
        <v>41880000</v>
      </c>
      <c r="AR476" s="33">
        <v>44224</v>
      </c>
      <c r="AS476" s="27" t="s">
        <v>3338</v>
      </c>
      <c r="AT476" s="27" t="s">
        <v>3339</v>
      </c>
      <c r="AU476" s="35" t="s">
        <v>3340</v>
      </c>
      <c r="AV476" s="267">
        <v>41880000</v>
      </c>
      <c r="AW476" s="27"/>
      <c r="AX476" s="27"/>
      <c r="AY476" s="27"/>
      <c r="AZ476" s="27"/>
      <c r="BA476" s="27"/>
      <c r="BB476" s="27"/>
      <c r="BC476" s="27"/>
      <c r="BD476" s="315">
        <f t="shared" si="7"/>
        <v>0</v>
      </c>
      <c r="BE476" s="117">
        <f>+Tabla2[[#This Row],[VALOR RECURSOS FDL]]+Tabla2[[#This Row],[ADICION]]+Tabla2[[#This Row],[ADICION Nº 2  O -SALDO SIN EJECUTAR]]</f>
        <v>41880000</v>
      </c>
      <c r="BF476" s="27">
        <v>4188000</v>
      </c>
      <c r="BG476" s="263" t="s">
        <v>2326</v>
      </c>
      <c r="BH476" s="264">
        <v>44236</v>
      </c>
      <c r="BI476" s="35" t="s">
        <v>3358</v>
      </c>
      <c r="BJ476" s="27" t="s">
        <v>3343</v>
      </c>
      <c r="BK476" s="27"/>
      <c r="BL476" s="27"/>
      <c r="BM476" s="27"/>
      <c r="BN476" s="27"/>
    </row>
    <row r="477" spans="1:66" s="2" customFormat="1">
      <c r="A477" s="27">
        <v>2021</v>
      </c>
      <c r="B477" s="27">
        <v>4</v>
      </c>
      <c r="C477" s="27" t="s">
        <v>606</v>
      </c>
      <c r="D477" s="27" t="s">
        <v>607</v>
      </c>
      <c r="E477" s="281" t="s">
        <v>76</v>
      </c>
      <c r="F477" s="232" t="s">
        <v>3359</v>
      </c>
      <c r="G477" s="38" t="s">
        <v>2959</v>
      </c>
      <c r="H477" s="39">
        <v>1016016829</v>
      </c>
      <c r="I477" s="30">
        <v>8</v>
      </c>
      <c r="J477" s="27" t="s">
        <v>3353</v>
      </c>
      <c r="K477" s="31" t="s">
        <v>2960</v>
      </c>
      <c r="L477" s="28">
        <v>318658903</v>
      </c>
      <c r="M477" s="32" t="s">
        <v>2961</v>
      </c>
      <c r="N477" s="38" t="s">
        <v>2959</v>
      </c>
      <c r="O477" s="27" t="s">
        <v>156</v>
      </c>
      <c r="P477" s="27"/>
      <c r="Q477" s="27"/>
      <c r="R477" s="27"/>
      <c r="S477" s="27"/>
      <c r="T477" s="40" t="s">
        <v>3360</v>
      </c>
      <c r="U477" s="27"/>
      <c r="V477" s="27"/>
      <c r="W477" s="27"/>
      <c r="X477" s="235" t="s">
        <v>3361</v>
      </c>
      <c r="Y477" s="27" t="s">
        <v>3362</v>
      </c>
      <c r="Z477" s="27" t="s">
        <v>81</v>
      </c>
      <c r="AA477" s="27">
        <v>330</v>
      </c>
      <c r="AB477" s="33">
        <v>44225</v>
      </c>
      <c r="AC477" s="33">
        <v>44225</v>
      </c>
      <c r="AD477" s="27"/>
      <c r="AE477" s="27"/>
      <c r="AF477" s="27"/>
      <c r="AG477" s="27"/>
      <c r="AH477" s="33">
        <v>44558</v>
      </c>
      <c r="AI477" s="144"/>
      <c r="AJ477" s="27"/>
      <c r="AK477" s="27"/>
      <c r="AL477" s="144">
        <v>44347</v>
      </c>
      <c r="AM477" s="27">
        <v>295</v>
      </c>
      <c r="AN477" s="34">
        <v>68200000</v>
      </c>
      <c r="AO477" s="33">
        <v>44224</v>
      </c>
      <c r="AP477" s="27">
        <v>255</v>
      </c>
      <c r="AQ477" s="27">
        <v>68200000</v>
      </c>
      <c r="AR477" s="33">
        <v>44225</v>
      </c>
      <c r="AS477" s="27" t="s">
        <v>3338</v>
      </c>
      <c r="AT477" s="27" t="s">
        <v>3339</v>
      </c>
      <c r="AU477" s="35" t="s">
        <v>3340</v>
      </c>
      <c r="AV477" s="267">
        <v>68200000</v>
      </c>
      <c r="AW477" s="27"/>
      <c r="AX477" s="27"/>
      <c r="AY477" s="27"/>
      <c r="AZ477" s="27"/>
      <c r="BA477" s="27"/>
      <c r="BB477" s="27"/>
      <c r="BC477" s="27"/>
      <c r="BD477" s="315">
        <f t="shared" si="7"/>
        <v>0</v>
      </c>
      <c r="BE477" s="117">
        <f>+Tabla2[[#This Row],[VALOR RECURSOS FDL]]+Tabla2[[#This Row],[ADICION]]+Tabla2[[#This Row],[ADICION Nº 2  O -SALDO SIN EJECUTAR]]</f>
        <v>68200000</v>
      </c>
      <c r="BF477" s="27">
        <v>6200000</v>
      </c>
      <c r="BG477" s="263" t="s">
        <v>3350</v>
      </c>
      <c r="BH477" s="264">
        <v>44260</v>
      </c>
      <c r="BI477" s="27"/>
      <c r="BJ477" s="27"/>
      <c r="BK477" s="27" t="s">
        <v>3363</v>
      </c>
      <c r="BL477" s="27"/>
      <c r="BM477" s="27"/>
      <c r="BN477" s="27"/>
    </row>
    <row r="478" spans="1:66" s="2" customFormat="1">
      <c r="A478" s="27">
        <v>2021</v>
      </c>
      <c r="B478" s="27">
        <v>5</v>
      </c>
      <c r="C478" s="27" t="s">
        <v>606</v>
      </c>
      <c r="D478" s="27" t="s">
        <v>607</v>
      </c>
      <c r="E478" s="284" t="s">
        <v>76</v>
      </c>
      <c r="F478" s="232" t="s">
        <v>3364</v>
      </c>
      <c r="G478" s="28" t="s">
        <v>3365</v>
      </c>
      <c r="H478" s="39">
        <v>1010198763</v>
      </c>
      <c r="I478" s="37">
        <v>9</v>
      </c>
      <c r="J478" s="27" t="s">
        <v>3353</v>
      </c>
      <c r="K478" s="31" t="s">
        <v>2443</v>
      </c>
      <c r="L478" s="28">
        <v>3176707790</v>
      </c>
      <c r="M478" s="32" t="s">
        <v>1794</v>
      </c>
      <c r="N478" s="38" t="s">
        <v>3365</v>
      </c>
      <c r="O478" s="27" t="s">
        <v>156</v>
      </c>
      <c r="P478" s="27"/>
      <c r="Q478" s="27"/>
      <c r="R478" s="27"/>
      <c r="S478" s="27"/>
      <c r="T478" s="40" t="s">
        <v>3366</v>
      </c>
      <c r="U478" s="27"/>
      <c r="V478" s="27"/>
      <c r="W478" s="27"/>
      <c r="X478" s="235" t="s">
        <v>3367</v>
      </c>
      <c r="Y478" s="40" t="s">
        <v>3368</v>
      </c>
      <c r="Z478" s="27" t="s">
        <v>3357</v>
      </c>
      <c r="AA478" s="27">
        <v>300</v>
      </c>
      <c r="AB478" s="33">
        <v>44225</v>
      </c>
      <c r="AC478" s="33">
        <v>44225</v>
      </c>
      <c r="AD478" s="27"/>
      <c r="AE478" s="27"/>
      <c r="AF478" s="27"/>
      <c r="AG478" s="27"/>
      <c r="AH478" s="33">
        <v>44528</v>
      </c>
      <c r="AI478" s="130"/>
      <c r="AJ478" s="27"/>
      <c r="AK478" s="27"/>
      <c r="AL478" s="130"/>
      <c r="AM478" s="27">
        <v>296</v>
      </c>
      <c r="AN478" s="34">
        <v>40710000</v>
      </c>
      <c r="AO478" s="33">
        <v>44225</v>
      </c>
      <c r="AP478" s="27">
        <v>256</v>
      </c>
      <c r="AQ478" s="27">
        <v>40710000</v>
      </c>
      <c r="AR478" s="33">
        <v>44225</v>
      </c>
      <c r="AS478" s="27" t="s">
        <v>3338</v>
      </c>
      <c r="AT478" s="27" t="s">
        <v>3339</v>
      </c>
      <c r="AU478" s="35" t="s">
        <v>3340</v>
      </c>
      <c r="AV478" s="267">
        <v>40710000</v>
      </c>
      <c r="AW478" s="27"/>
      <c r="AX478" s="27"/>
      <c r="AY478" s="27"/>
      <c r="AZ478" s="27"/>
      <c r="BA478" s="27"/>
      <c r="BB478" s="27"/>
      <c r="BC478" s="27"/>
      <c r="BD478" s="315">
        <f t="shared" si="7"/>
        <v>0</v>
      </c>
      <c r="BE478" s="117">
        <f>+Tabla2[[#This Row],[VALOR RECURSOS FDL]]+Tabla2[[#This Row],[ADICION]]+Tabla2[[#This Row],[ADICION Nº 2  O -SALDO SIN EJECUTAR]]</f>
        <v>40710000</v>
      </c>
      <c r="BF478" s="27">
        <v>4071000</v>
      </c>
      <c r="BG478" s="263" t="s">
        <v>3032</v>
      </c>
      <c r="BH478" s="264">
        <v>44260</v>
      </c>
      <c r="BI478" s="27"/>
      <c r="BJ478" s="27"/>
      <c r="BK478" s="27"/>
      <c r="BL478" s="27"/>
      <c r="BM478" s="27"/>
      <c r="BN478" s="27"/>
    </row>
    <row r="479" spans="1:66">
      <c r="A479" s="27">
        <v>2021</v>
      </c>
      <c r="B479" s="40">
        <v>6</v>
      </c>
      <c r="C479" s="27" t="s">
        <v>606</v>
      </c>
      <c r="D479" s="27" t="s">
        <v>607</v>
      </c>
      <c r="E479" s="281" t="s">
        <v>92</v>
      </c>
      <c r="F479" s="54" t="s">
        <v>3369</v>
      </c>
      <c r="G479" s="40" t="s">
        <v>497</v>
      </c>
      <c r="H479" s="41">
        <v>52305372</v>
      </c>
      <c r="I479" s="40">
        <v>4</v>
      </c>
      <c r="J479" s="40" t="s">
        <v>153</v>
      </c>
      <c r="K479" s="21" t="s">
        <v>987</v>
      </c>
      <c r="L479" s="42">
        <v>3102328193</v>
      </c>
      <c r="M479" s="43" t="s">
        <v>988</v>
      </c>
      <c r="N479" s="23" t="s">
        <v>1600</v>
      </c>
      <c r="O479" s="27" t="s">
        <v>156</v>
      </c>
      <c r="P479" s="40"/>
      <c r="Q479" s="40"/>
      <c r="R479" s="40"/>
      <c r="S479" s="40"/>
      <c r="T479" s="40" t="s">
        <v>3370</v>
      </c>
      <c r="U479" s="40"/>
      <c r="V479" s="40"/>
      <c r="W479" s="40"/>
      <c r="X479" s="235" t="s">
        <v>3371</v>
      </c>
      <c r="Y479" s="40" t="s">
        <v>3372</v>
      </c>
      <c r="Z479" s="27" t="s">
        <v>3337</v>
      </c>
      <c r="AA479" s="27">
        <v>315</v>
      </c>
      <c r="AB479" s="44">
        <v>44228</v>
      </c>
      <c r="AC479" s="44">
        <v>44228</v>
      </c>
      <c r="AD479" s="40"/>
      <c r="AE479" s="40"/>
      <c r="AF479" s="40"/>
      <c r="AG479" s="40"/>
      <c r="AH479" s="44">
        <v>44545</v>
      </c>
      <c r="AI479" s="144"/>
      <c r="AJ479" s="40"/>
      <c r="AK479" s="40"/>
      <c r="AL479" s="144"/>
      <c r="AM479" s="40">
        <v>301</v>
      </c>
      <c r="AN479" s="45">
        <v>32067000</v>
      </c>
      <c r="AO479" s="44">
        <v>44228</v>
      </c>
      <c r="AP479" s="40">
        <v>259</v>
      </c>
      <c r="AQ479" s="40">
        <v>32067000</v>
      </c>
      <c r="AR479" s="44">
        <v>44228</v>
      </c>
      <c r="AS479" s="27" t="s">
        <v>3338</v>
      </c>
      <c r="AT479" s="27" t="s">
        <v>3339</v>
      </c>
      <c r="AU479" s="35" t="s">
        <v>3340</v>
      </c>
      <c r="AV479" s="267">
        <v>32067000</v>
      </c>
      <c r="AW479" s="40"/>
      <c r="AX479" s="40"/>
      <c r="AY479" s="40"/>
      <c r="AZ479" s="40"/>
      <c r="BA479" s="40"/>
      <c r="BB479" s="40"/>
      <c r="BC479" s="40"/>
      <c r="BD479" s="316">
        <f t="shared" si="7"/>
        <v>0</v>
      </c>
      <c r="BE479" s="117">
        <f>+Tabla2[[#This Row],[VALOR RECURSOS FDL]]+Tabla2[[#This Row],[ADICION]]+Tabla2[[#This Row],[ADICION Nº 2  O -SALDO SIN EJECUTAR]]</f>
        <v>32067000</v>
      </c>
      <c r="BF479" s="40">
        <v>3054000</v>
      </c>
      <c r="BG479" s="263" t="s">
        <v>3032</v>
      </c>
      <c r="BH479" s="264">
        <v>44260</v>
      </c>
      <c r="BI479" s="46" t="s">
        <v>3373</v>
      </c>
      <c r="BJ479" s="40" t="s">
        <v>3343</v>
      </c>
      <c r="BK479" s="40"/>
      <c r="BL479" s="40"/>
      <c r="BM479" s="40"/>
      <c r="BN479" s="40"/>
    </row>
    <row r="480" spans="1:66">
      <c r="A480" s="27">
        <v>2021</v>
      </c>
      <c r="B480" s="40">
        <v>7</v>
      </c>
      <c r="C480" s="27" t="s">
        <v>606</v>
      </c>
      <c r="D480" s="27" t="s">
        <v>607</v>
      </c>
      <c r="E480" s="284" t="s">
        <v>76</v>
      </c>
      <c r="F480" s="54" t="s">
        <v>3374</v>
      </c>
      <c r="G480" s="23" t="s">
        <v>2818</v>
      </c>
      <c r="H480" s="41">
        <v>80166444</v>
      </c>
      <c r="I480" s="40">
        <v>0</v>
      </c>
      <c r="J480" s="40" t="s">
        <v>3353</v>
      </c>
      <c r="K480" s="21" t="s">
        <v>2819</v>
      </c>
      <c r="L480" s="47">
        <v>3335824</v>
      </c>
      <c r="M480" s="43" t="s">
        <v>2820</v>
      </c>
      <c r="N480" s="23" t="s">
        <v>2818</v>
      </c>
      <c r="O480" s="27" t="s">
        <v>156</v>
      </c>
      <c r="P480" s="40"/>
      <c r="Q480" s="40"/>
      <c r="R480" s="40"/>
      <c r="S480" s="40"/>
      <c r="T480" s="40" t="s">
        <v>3375</v>
      </c>
      <c r="U480" s="40"/>
      <c r="V480" s="40"/>
      <c r="W480" s="40"/>
      <c r="X480" s="235" t="s">
        <v>3376</v>
      </c>
      <c r="Y480" s="40" t="s">
        <v>3377</v>
      </c>
      <c r="Z480" s="40" t="s">
        <v>81</v>
      </c>
      <c r="AA480" s="40">
        <v>330</v>
      </c>
      <c r="AB480" s="44">
        <v>44228</v>
      </c>
      <c r="AC480" s="44">
        <v>44228</v>
      </c>
      <c r="AD480" s="40"/>
      <c r="AE480" s="40"/>
      <c r="AF480" s="40"/>
      <c r="AG480" s="40"/>
      <c r="AH480" s="44">
        <v>44561</v>
      </c>
      <c r="AI480" s="130"/>
      <c r="AJ480" s="40"/>
      <c r="AK480" s="40"/>
      <c r="AL480" s="130"/>
      <c r="AM480" s="40">
        <v>307</v>
      </c>
      <c r="AN480" s="45">
        <v>65142000</v>
      </c>
      <c r="AO480" s="44">
        <v>44228</v>
      </c>
      <c r="AP480" s="40">
        <v>274</v>
      </c>
      <c r="AQ480" s="45">
        <v>65142000</v>
      </c>
      <c r="AR480" s="44">
        <v>44228</v>
      </c>
      <c r="AS480" s="27" t="s">
        <v>3378</v>
      </c>
      <c r="AT480" s="27" t="s">
        <v>3339</v>
      </c>
      <c r="AU480" s="35" t="s">
        <v>3379</v>
      </c>
      <c r="AV480" s="267">
        <v>65142000</v>
      </c>
      <c r="AW480" s="40"/>
      <c r="AX480" s="40"/>
      <c r="AY480" s="40"/>
      <c r="AZ480" s="40"/>
      <c r="BA480" s="40"/>
      <c r="BB480" s="40"/>
      <c r="BC480" s="40"/>
      <c r="BD480" s="316">
        <f t="shared" si="7"/>
        <v>0</v>
      </c>
      <c r="BE480" s="117">
        <f>+Tabla2[[#This Row],[VALOR RECURSOS FDL]]+Tabla2[[#This Row],[ADICION]]+Tabla2[[#This Row],[ADICION Nº 2  O -SALDO SIN EJECUTAR]]</f>
        <v>65142000</v>
      </c>
      <c r="BF480" s="40">
        <v>5922000</v>
      </c>
      <c r="BG480" s="263" t="s">
        <v>2117</v>
      </c>
      <c r="BH480" s="264" t="s">
        <v>1577</v>
      </c>
      <c r="BI480" s="46" t="s">
        <v>3380</v>
      </c>
      <c r="BJ480" s="40" t="s">
        <v>3343</v>
      </c>
      <c r="BK480" s="40"/>
      <c r="BL480" s="40"/>
      <c r="BM480" s="40"/>
      <c r="BN480" s="40"/>
    </row>
    <row r="481" spans="1:66">
      <c r="A481" s="27">
        <v>2021</v>
      </c>
      <c r="B481" s="40">
        <v>8</v>
      </c>
      <c r="C481" s="27" t="s">
        <v>606</v>
      </c>
      <c r="D481" s="27" t="s">
        <v>607</v>
      </c>
      <c r="E481" s="281" t="s">
        <v>76</v>
      </c>
      <c r="F481" s="54" t="s">
        <v>3381</v>
      </c>
      <c r="G481" s="23" t="s">
        <v>2149</v>
      </c>
      <c r="H481" s="41">
        <v>52314352</v>
      </c>
      <c r="I481" s="40">
        <v>5</v>
      </c>
      <c r="J481" s="40" t="s">
        <v>153</v>
      </c>
      <c r="K481" s="21" t="s">
        <v>2796</v>
      </c>
      <c r="L481" s="48">
        <v>3002271990</v>
      </c>
      <c r="M481" s="43" t="s">
        <v>2151</v>
      </c>
      <c r="N481" s="23" t="s">
        <v>2149</v>
      </c>
      <c r="O481" s="27" t="s">
        <v>156</v>
      </c>
      <c r="P481" s="40"/>
      <c r="Q481" s="40"/>
      <c r="R481" s="40"/>
      <c r="S481" s="40"/>
      <c r="T481" s="40" t="s">
        <v>3382</v>
      </c>
      <c r="U481" s="40"/>
      <c r="V481" s="40"/>
      <c r="W481" s="40"/>
      <c r="X481" s="235" t="s">
        <v>3383</v>
      </c>
      <c r="Y481" s="40" t="s">
        <v>3384</v>
      </c>
      <c r="Z481" s="40" t="s">
        <v>797</v>
      </c>
      <c r="AA481" s="40">
        <v>300</v>
      </c>
      <c r="AB481" s="44">
        <v>44228</v>
      </c>
      <c r="AC481" s="44">
        <v>44228</v>
      </c>
      <c r="AD481" s="40"/>
      <c r="AE481" s="40"/>
      <c r="AF481" s="40"/>
      <c r="AG481" s="40"/>
      <c r="AH481" s="44">
        <v>44530</v>
      </c>
      <c r="AI481" s="144"/>
      <c r="AJ481" s="40"/>
      <c r="AK481" s="40"/>
      <c r="AL481" s="144"/>
      <c r="AM481" s="40">
        <v>302</v>
      </c>
      <c r="AN481" s="40">
        <v>43050000</v>
      </c>
      <c r="AO481" s="44">
        <v>44228</v>
      </c>
      <c r="AP481" s="40">
        <v>273</v>
      </c>
      <c r="AQ481" s="40">
        <v>43050000</v>
      </c>
      <c r="AR481" s="44">
        <v>44228</v>
      </c>
      <c r="AS481" s="27" t="s">
        <v>3338</v>
      </c>
      <c r="AT481" s="27" t="s">
        <v>3339</v>
      </c>
      <c r="AU481" s="35" t="s">
        <v>3340</v>
      </c>
      <c r="AV481" s="267">
        <v>43050000</v>
      </c>
      <c r="AW481" s="40"/>
      <c r="AX481" s="40"/>
      <c r="AY481" s="40"/>
      <c r="AZ481" s="40"/>
      <c r="BA481" s="40"/>
      <c r="BB481" s="40"/>
      <c r="BC481" s="40"/>
      <c r="BD481" s="316">
        <f t="shared" si="7"/>
        <v>0</v>
      </c>
      <c r="BE481" s="117">
        <f>+Tabla2[[#This Row],[VALOR RECURSOS FDL]]+Tabla2[[#This Row],[ADICION]]+Tabla2[[#This Row],[ADICION Nº 2  O -SALDO SIN EJECUTAR]]</f>
        <v>43050000</v>
      </c>
      <c r="BF481" s="40">
        <v>4305000</v>
      </c>
      <c r="BG481" s="263" t="s">
        <v>2416</v>
      </c>
      <c r="BH481" s="264">
        <v>44260</v>
      </c>
      <c r="BI481" s="46" t="s">
        <v>3385</v>
      </c>
      <c r="BJ481" s="40" t="s">
        <v>3343</v>
      </c>
      <c r="BK481" s="40"/>
      <c r="BL481" s="40"/>
      <c r="BM481" s="40"/>
      <c r="BN481" s="40"/>
    </row>
    <row r="482" spans="1:66">
      <c r="A482" s="27">
        <v>2021</v>
      </c>
      <c r="B482" s="40">
        <v>9</v>
      </c>
      <c r="C482" s="27" t="s">
        <v>606</v>
      </c>
      <c r="D482" s="27" t="s">
        <v>607</v>
      </c>
      <c r="E482" s="284" t="s">
        <v>76</v>
      </c>
      <c r="F482" s="54" t="s">
        <v>3386</v>
      </c>
      <c r="G482" s="22" t="s">
        <v>1945</v>
      </c>
      <c r="H482" s="41">
        <v>52520044</v>
      </c>
      <c r="I482" s="40">
        <v>4</v>
      </c>
      <c r="J482" s="40" t="s">
        <v>153</v>
      </c>
      <c r="K482" s="21" t="s">
        <v>1946</v>
      </c>
      <c r="L482" s="47">
        <v>3118031531</v>
      </c>
      <c r="M482" s="43" t="s">
        <v>1947</v>
      </c>
      <c r="N482" s="23" t="s">
        <v>1945</v>
      </c>
      <c r="O482" s="27" t="s">
        <v>156</v>
      </c>
      <c r="P482" s="40"/>
      <c r="Q482" s="40"/>
      <c r="R482" s="40"/>
      <c r="S482" s="40"/>
      <c r="T482" s="40" t="s">
        <v>3387</v>
      </c>
      <c r="U482" s="40"/>
      <c r="V482" s="40"/>
      <c r="W482" s="40"/>
      <c r="X482" s="235" t="s">
        <v>3388</v>
      </c>
      <c r="Y482" s="40" t="s">
        <v>3389</v>
      </c>
      <c r="Z482" s="40" t="s">
        <v>797</v>
      </c>
      <c r="AA482" s="40">
        <v>300</v>
      </c>
      <c r="AB482" s="44">
        <v>44228</v>
      </c>
      <c r="AC482" s="44">
        <v>44228</v>
      </c>
      <c r="AD482" s="40"/>
      <c r="AE482" s="40"/>
      <c r="AF482" s="40"/>
      <c r="AG482" s="40"/>
      <c r="AH482" s="44">
        <v>44530</v>
      </c>
      <c r="AI482" s="130"/>
      <c r="AJ482" s="40"/>
      <c r="AK482" s="40"/>
      <c r="AL482" s="130"/>
      <c r="AM482" s="40">
        <v>306</v>
      </c>
      <c r="AN482" s="40">
        <v>41880000</v>
      </c>
      <c r="AO482" s="44">
        <v>44228</v>
      </c>
      <c r="AP482" s="40">
        <v>271</v>
      </c>
      <c r="AQ482" s="40">
        <v>41880000</v>
      </c>
      <c r="AR482" s="44">
        <v>44228</v>
      </c>
      <c r="AS482" s="27" t="s">
        <v>3338</v>
      </c>
      <c r="AT482" s="27" t="s">
        <v>3339</v>
      </c>
      <c r="AU482" s="35" t="s">
        <v>3340</v>
      </c>
      <c r="AV482" s="267">
        <v>41880000</v>
      </c>
      <c r="AW482" s="40"/>
      <c r="AX482" s="40"/>
      <c r="AY482" s="40"/>
      <c r="AZ482" s="40"/>
      <c r="BA482" s="40"/>
      <c r="BB482" s="40"/>
      <c r="BC482" s="40"/>
      <c r="BD482" s="316">
        <f t="shared" si="7"/>
        <v>0</v>
      </c>
      <c r="BE482" s="117">
        <f>+Tabla2[[#This Row],[VALOR RECURSOS FDL]]+Tabla2[[#This Row],[ADICION]]+Tabla2[[#This Row],[ADICION Nº 2  O -SALDO SIN EJECUTAR]]</f>
        <v>41880000</v>
      </c>
      <c r="BF482" s="40">
        <v>4188000</v>
      </c>
      <c r="BG482" s="263" t="s">
        <v>3390</v>
      </c>
      <c r="BH482" s="264">
        <v>44236</v>
      </c>
      <c r="BI482" s="40" t="s">
        <v>3391</v>
      </c>
      <c r="BJ482" s="40" t="s">
        <v>3343</v>
      </c>
      <c r="BK482" s="40"/>
      <c r="BL482" s="40"/>
      <c r="BM482" s="40"/>
      <c r="BN482" s="40"/>
    </row>
    <row r="483" spans="1:66">
      <c r="A483" s="27">
        <v>2021</v>
      </c>
      <c r="B483" s="40">
        <v>10</v>
      </c>
      <c r="C483" s="27" t="s">
        <v>606</v>
      </c>
      <c r="D483" s="27" t="s">
        <v>607</v>
      </c>
      <c r="E483" s="281" t="s">
        <v>92</v>
      </c>
      <c r="F483" s="54" t="s">
        <v>3392</v>
      </c>
      <c r="G483" s="22" t="s">
        <v>407</v>
      </c>
      <c r="H483" s="41">
        <v>1121855155</v>
      </c>
      <c r="I483" s="40">
        <v>2</v>
      </c>
      <c r="J483" s="40" t="s">
        <v>3353</v>
      </c>
      <c r="K483" s="21" t="s">
        <v>974</v>
      </c>
      <c r="L483" s="42">
        <v>3007272448</v>
      </c>
      <c r="M483" s="43" t="s">
        <v>409</v>
      </c>
      <c r="N483" s="23" t="s">
        <v>407</v>
      </c>
      <c r="O483" s="27" t="s">
        <v>156</v>
      </c>
      <c r="P483" s="40"/>
      <c r="Q483" s="40"/>
      <c r="R483" s="40"/>
      <c r="S483" s="40"/>
      <c r="T483" s="40" t="s">
        <v>3393</v>
      </c>
      <c r="U483" s="40"/>
      <c r="V483" s="40"/>
      <c r="W483" s="40"/>
      <c r="X483" s="235" t="s">
        <v>3394</v>
      </c>
      <c r="Y483" s="40" t="s">
        <v>3395</v>
      </c>
      <c r="Z483" s="27" t="s">
        <v>3337</v>
      </c>
      <c r="AA483" s="27">
        <v>315</v>
      </c>
      <c r="AB483" s="44">
        <v>44230</v>
      </c>
      <c r="AC483" s="44">
        <v>44230</v>
      </c>
      <c r="AD483" s="40"/>
      <c r="AE483" s="40"/>
      <c r="AF483" s="40"/>
      <c r="AG483" s="40"/>
      <c r="AH483" s="44">
        <v>44547</v>
      </c>
      <c r="AI483" s="144"/>
      <c r="AJ483" s="40"/>
      <c r="AK483" s="40"/>
      <c r="AL483" s="144"/>
      <c r="AM483" s="40">
        <v>308</v>
      </c>
      <c r="AN483" s="40">
        <v>18868500</v>
      </c>
      <c r="AO483" s="44">
        <v>44229</v>
      </c>
      <c r="AP483" s="40">
        <v>276</v>
      </c>
      <c r="AQ483" s="40">
        <v>18868500</v>
      </c>
      <c r="AR483" s="44">
        <v>44229</v>
      </c>
      <c r="AS483" s="27" t="s">
        <v>3338</v>
      </c>
      <c r="AT483" s="27" t="s">
        <v>3339</v>
      </c>
      <c r="AU483" s="35" t="s">
        <v>3340</v>
      </c>
      <c r="AV483" s="267">
        <v>18868500</v>
      </c>
      <c r="AW483" s="40"/>
      <c r="AX483" s="40"/>
      <c r="AY483" s="40"/>
      <c r="AZ483" s="40"/>
      <c r="BA483" s="40"/>
      <c r="BB483" s="40"/>
      <c r="BC483" s="40"/>
      <c r="BD483" s="316">
        <f t="shared" si="7"/>
        <v>0</v>
      </c>
      <c r="BE483" s="117">
        <f>+Tabla2[[#This Row],[VALOR RECURSOS FDL]]+Tabla2[[#This Row],[ADICION]]+Tabla2[[#This Row],[ADICION Nº 2  O -SALDO SIN EJECUTAR]]</f>
        <v>18868500</v>
      </c>
      <c r="BF483" s="40">
        <v>1797000</v>
      </c>
      <c r="BG483" s="263" t="s">
        <v>2326</v>
      </c>
      <c r="BH483" s="264">
        <v>44236</v>
      </c>
      <c r="BI483" s="40" t="s">
        <v>3396</v>
      </c>
      <c r="BJ483" s="40" t="s">
        <v>3343</v>
      </c>
      <c r="BK483" s="40"/>
      <c r="BL483" s="40"/>
      <c r="BM483" s="40"/>
      <c r="BN483" s="40"/>
    </row>
    <row r="484" spans="1:66">
      <c r="A484" s="27">
        <v>2021</v>
      </c>
      <c r="B484" s="40">
        <v>11</v>
      </c>
      <c r="C484" s="27" t="s">
        <v>606</v>
      </c>
      <c r="D484" s="27" t="s">
        <v>607</v>
      </c>
      <c r="E484" s="284" t="s">
        <v>76</v>
      </c>
      <c r="F484" s="54" t="s">
        <v>3397</v>
      </c>
      <c r="G484" s="22" t="s">
        <v>436</v>
      </c>
      <c r="H484" s="41">
        <v>1022973767</v>
      </c>
      <c r="I484" s="40">
        <v>6</v>
      </c>
      <c r="J484" s="40" t="s">
        <v>153</v>
      </c>
      <c r="K484" s="21" t="s">
        <v>1631</v>
      </c>
      <c r="L484" s="42">
        <v>3132285181</v>
      </c>
      <c r="M484" s="43" t="s">
        <v>438</v>
      </c>
      <c r="N484" s="23" t="s">
        <v>436</v>
      </c>
      <c r="O484" s="27" t="s">
        <v>156</v>
      </c>
      <c r="P484" s="40"/>
      <c r="Q484" s="40"/>
      <c r="R484" s="40"/>
      <c r="S484" s="40"/>
      <c r="T484" s="40" t="s">
        <v>3398</v>
      </c>
      <c r="U484" s="40"/>
      <c r="V484" s="40"/>
      <c r="W484" s="40"/>
      <c r="X484" s="235" t="s">
        <v>3399</v>
      </c>
      <c r="Y484" s="40" t="s">
        <v>3400</v>
      </c>
      <c r="Z484" s="40" t="s">
        <v>1291</v>
      </c>
      <c r="AA484" s="40">
        <v>180</v>
      </c>
      <c r="AB484" s="44">
        <v>44229</v>
      </c>
      <c r="AC484" s="44">
        <v>44229</v>
      </c>
      <c r="AD484" s="40"/>
      <c r="AE484" s="40"/>
      <c r="AF484" s="40"/>
      <c r="AG484" s="40"/>
      <c r="AH484" s="44">
        <v>44409</v>
      </c>
      <c r="AI484" s="130"/>
      <c r="AJ484" s="40"/>
      <c r="AK484" s="40"/>
      <c r="AL484" s="130"/>
      <c r="AM484" s="40">
        <v>304</v>
      </c>
      <c r="AN484" s="40">
        <v>25128000</v>
      </c>
      <c r="AO484" s="44">
        <v>44228</v>
      </c>
      <c r="AP484" s="40">
        <v>277</v>
      </c>
      <c r="AQ484" s="40">
        <v>25128000</v>
      </c>
      <c r="AR484" s="44">
        <v>44229</v>
      </c>
      <c r="AS484" s="40" t="s">
        <v>3401</v>
      </c>
      <c r="AT484" s="27" t="s">
        <v>3339</v>
      </c>
      <c r="AU484" s="40" t="s">
        <v>3402</v>
      </c>
      <c r="AV484" s="267">
        <v>25128000</v>
      </c>
      <c r="AW484" s="40"/>
      <c r="AX484" s="40"/>
      <c r="AY484" s="40"/>
      <c r="AZ484" s="40"/>
      <c r="BA484" s="40"/>
      <c r="BB484" s="40"/>
      <c r="BC484" s="40"/>
      <c r="BD484" s="316">
        <f t="shared" si="7"/>
        <v>0</v>
      </c>
      <c r="BE484" s="117">
        <f>+Tabla2[[#This Row],[VALOR RECURSOS FDL]]+Tabla2[[#This Row],[ADICION]]+Tabla2[[#This Row],[ADICION Nº 2  O -SALDO SIN EJECUTAR]]</f>
        <v>25128000</v>
      </c>
      <c r="BF484" s="40">
        <v>4188000</v>
      </c>
      <c r="BG484" s="263" t="s">
        <v>1635</v>
      </c>
      <c r="BH484" s="264">
        <v>44236</v>
      </c>
      <c r="BI484" s="40"/>
      <c r="BJ484" s="40" t="s">
        <v>3343</v>
      </c>
      <c r="BK484" s="40"/>
      <c r="BL484" s="40"/>
      <c r="BM484" s="40"/>
      <c r="BN484" s="40"/>
    </row>
    <row r="485" spans="1:66">
      <c r="A485" s="27">
        <v>2021</v>
      </c>
      <c r="B485" s="40">
        <v>12</v>
      </c>
      <c r="C485" s="27" t="s">
        <v>606</v>
      </c>
      <c r="D485" s="27" t="s">
        <v>607</v>
      </c>
      <c r="E485" s="281" t="s">
        <v>92</v>
      </c>
      <c r="F485" s="54" t="s">
        <v>3403</v>
      </c>
      <c r="G485" s="38" t="s">
        <v>2658</v>
      </c>
      <c r="H485" s="41">
        <v>93086512</v>
      </c>
      <c r="I485" s="40">
        <v>7</v>
      </c>
      <c r="J485" s="40" t="s">
        <v>3353</v>
      </c>
      <c r="K485" s="21" t="s">
        <v>2659</v>
      </c>
      <c r="L485" s="47">
        <v>3746555</v>
      </c>
      <c r="M485" s="42" t="s">
        <v>2660</v>
      </c>
      <c r="N485" s="38" t="s">
        <v>2658</v>
      </c>
      <c r="O485" s="27" t="s">
        <v>156</v>
      </c>
      <c r="P485" s="40"/>
      <c r="Q485" s="40"/>
      <c r="R485" s="40"/>
      <c r="S485" s="40"/>
      <c r="T485" s="40" t="s">
        <v>3404</v>
      </c>
      <c r="U485" s="40"/>
      <c r="V485" s="40"/>
      <c r="W485" s="40"/>
      <c r="X485" s="235" t="s">
        <v>3405</v>
      </c>
      <c r="Y485" s="40" t="s">
        <v>3406</v>
      </c>
      <c r="Z485" s="40" t="s">
        <v>3337</v>
      </c>
      <c r="AA485" s="40">
        <v>315</v>
      </c>
      <c r="AB485" s="44">
        <v>44228</v>
      </c>
      <c r="AC485" s="44">
        <v>44228</v>
      </c>
      <c r="AD485" s="40"/>
      <c r="AE485" s="40"/>
      <c r="AF485" s="40"/>
      <c r="AG485" s="40"/>
      <c r="AH485" s="44">
        <v>44545</v>
      </c>
      <c r="AI485" s="144"/>
      <c r="AJ485" s="40"/>
      <c r="AK485" s="40"/>
      <c r="AL485" s="144"/>
      <c r="AM485" s="40">
        <v>305</v>
      </c>
      <c r="AN485" s="40">
        <v>18868500</v>
      </c>
      <c r="AO485" s="44">
        <v>44228</v>
      </c>
      <c r="AP485" s="40">
        <v>272</v>
      </c>
      <c r="AQ485" s="40">
        <v>18868500</v>
      </c>
      <c r="AR485" s="44">
        <v>44228</v>
      </c>
      <c r="AS485" s="27" t="s">
        <v>3338</v>
      </c>
      <c r="AT485" s="27" t="s">
        <v>3339</v>
      </c>
      <c r="AU485" s="35" t="s">
        <v>3340</v>
      </c>
      <c r="AV485" s="267">
        <v>18868500</v>
      </c>
      <c r="AW485" s="40"/>
      <c r="AX485" s="40"/>
      <c r="AY485" s="40"/>
      <c r="AZ485" s="40"/>
      <c r="BA485" s="40"/>
      <c r="BB485" s="40"/>
      <c r="BC485" s="40"/>
      <c r="BD485" s="316">
        <f t="shared" si="7"/>
        <v>0</v>
      </c>
      <c r="BE485" s="117">
        <f>+Tabla2[[#This Row],[VALOR RECURSOS FDL]]+Tabla2[[#This Row],[ADICION]]+Tabla2[[#This Row],[ADICION Nº 2  O -SALDO SIN EJECUTAR]]</f>
        <v>18868500</v>
      </c>
      <c r="BF485" s="40">
        <v>1797000</v>
      </c>
      <c r="BG485" s="263" t="s">
        <v>2326</v>
      </c>
      <c r="BH485" s="264">
        <v>44236</v>
      </c>
      <c r="BI485" s="40" t="s">
        <v>3407</v>
      </c>
      <c r="BJ485" s="40" t="s">
        <v>3343</v>
      </c>
      <c r="BK485" s="40"/>
      <c r="BL485" s="40"/>
      <c r="BM485" s="40"/>
      <c r="BN485" s="40"/>
    </row>
    <row r="486" spans="1:66">
      <c r="A486" s="27">
        <v>2021</v>
      </c>
      <c r="B486" s="64">
        <v>13</v>
      </c>
      <c r="C486" s="27" t="s">
        <v>606</v>
      </c>
      <c r="D486" s="232" t="s">
        <v>607</v>
      </c>
      <c r="E486" s="284" t="s">
        <v>76</v>
      </c>
      <c r="F486" s="54" t="s">
        <v>3408</v>
      </c>
      <c r="G486" s="23" t="s">
        <v>2140</v>
      </c>
      <c r="H486" s="41">
        <v>1032470720</v>
      </c>
      <c r="I486" s="40">
        <v>8</v>
      </c>
      <c r="J486" s="40" t="s">
        <v>153</v>
      </c>
      <c r="K486" s="21" t="s">
        <v>2138</v>
      </c>
      <c r="L486" s="42">
        <v>3046379572</v>
      </c>
      <c r="M486" s="43" t="s">
        <v>2805</v>
      </c>
      <c r="N486" s="23" t="s">
        <v>2140</v>
      </c>
      <c r="O486" s="27" t="s">
        <v>156</v>
      </c>
      <c r="P486" s="40"/>
      <c r="Q486" s="40"/>
      <c r="R486" s="40"/>
      <c r="S486" s="40"/>
      <c r="T486" s="40" t="s">
        <v>3409</v>
      </c>
      <c r="U486" s="40"/>
      <c r="V486" s="40"/>
      <c r="W486" s="40"/>
      <c r="X486" s="235" t="s">
        <v>3410</v>
      </c>
      <c r="Y486" s="40" t="s">
        <v>3411</v>
      </c>
      <c r="Z486" s="40" t="s">
        <v>3337</v>
      </c>
      <c r="AA486" s="40">
        <v>315</v>
      </c>
      <c r="AB486" s="44">
        <v>44230</v>
      </c>
      <c r="AC486" s="44">
        <v>44230</v>
      </c>
      <c r="AD486" s="40"/>
      <c r="AE486" s="40"/>
      <c r="AF486" s="40"/>
      <c r="AG486" s="40"/>
      <c r="AH486" s="44">
        <v>44547</v>
      </c>
      <c r="AI486" s="130"/>
      <c r="AJ486" s="40"/>
      <c r="AK486" s="40"/>
      <c r="AL486" s="130">
        <v>44271</v>
      </c>
      <c r="AM486" s="40">
        <v>300</v>
      </c>
      <c r="AN486" s="40">
        <v>62181000</v>
      </c>
      <c r="AO486" s="44">
        <v>44228</v>
      </c>
      <c r="AP486" s="40">
        <v>281</v>
      </c>
      <c r="AQ486" s="40">
        <v>62181000</v>
      </c>
      <c r="AR486" s="44">
        <v>44230</v>
      </c>
      <c r="AS486" s="27" t="s">
        <v>3338</v>
      </c>
      <c r="AT486" s="27" t="s">
        <v>3339</v>
      </c>
      <c r="AU486" s="35" t="s">
        <v>3340</v>
      </c>
      <c r="AV486" s="267">
        <v>62181000</v>
      </c>
      <c r="AW486" s="40"/>
      <c r="AX486" s="40"/>
      <c r="AY486" s="40"/>
      <c r="AZ486" s="40"/>
      <c r="BA486" s="40"/>
      <c r="BB486" s="40"/>
      <c r="BC486" s="40"/>
      <c r="BD486" s="316">
        <f t="shared" si="7"/>
        <v>0</v>
      </c>
      <c r="BE486" s="117">
        <f>+Tabla2[[#This Row],[VALOR RECURSOS FDL]]+Tabla2[[#This Row],[ADICION]]+Tabla2[[#This Row],[ADICION Nº 2  O -SALDO SIN EJECUTAR]]</f>
        <v>62181000</v>
      </c>
      <c r="BF486" s="40">
        <v>5922000</v>
      </c>
      <c r="BG486" s="263" t="s">
        <v>2117</v>
      </c>
      <c r="BH486" s="264" t="s">
        <v>1577</v>
      </c>
      <c r="BI486" s="46" t="s">
        <v>3412</v>
      </c>
      <c r="BJ486" s="40" t="s">
        <v>3343</v>
      </c>
      <c r="BK486" s="40"/>
      <c r="BL486" s="40"/>
      <c r="BM486" s="40"/>
      <c r="BN486" s="40"/>
    </row>
    <row r="487" spans="1:66">
      <c r="A487" s="27">
        <v>2021</v>
      </c>
      <c r="B487" s="40">
        <v>14</v>
      </c>
      <c r="C487" s="27" t="s">
        <v>606</v>
      </c>
      <c r="D487" s="27" t="s">
        <v>607</v>
      </c>
      <c r="E487" s="281" t="s">
        <v>76</v>
      </c>
      <c r="F487" s="54" t="s">
        <v>3413</v>
      </c>
      <c r="G487" s="22" t="s">
        <v>297</v>
      </c>
      <c r="H487" s="41">
        <v>79507928</v>
      </c>
      <c r="I487" s="40">
        <v>4</v>
      </c>
      <c r="J487" s="40" t="s">
        <v>3353</v>
      </c>
      <c r="K487" s="21" t="s">
        <v>298</v>
      </c>
      <c r="L487" s="42">
        <v>3123734714</v>
      </c>
      <c r="M487" s="43" t="s">
        <v>299</v>
      </c>
      <c r="N487" s="23" t="s">
        <v>297</v>
      </c>
      <c r="O487" s="27" t="s">
        <v>156</v>
      </c>
      <c r="P487" s="40"/>
      <c r="Q487" s="40"/>
      <c r="R487" s="40"/>
      <c r="S487" s="40"/>
      <c r="T487" s="40" t="s">
        <v>3414</v>
      </c>
      <c r="U487" s="40"/>
      <c r="V487" s="40"/>
      <c r="W487" s="40"/>
      <c r="X487" s="235" t="s">
        <v>3415</v>
      </c>
      <c r="Y487" s="40" t="s">
        <v>3416</v>
      </c>
      <c r="Z487" s="40" t="s">
        <v>1291</v>
      </c>
      <c r="AA487" s="40">
        <v>180</v>
      </c>
      <c r="AB487" s="44">
        <v>44230</v>
      </c>
      <c r="AC487" s="44">
        <v>44230</v>
      </c>
      <c r="AD487" s="40"/>
      <c r="AE487" s="40"/>
      <c r="AF487" s="40"/>
      <c r="AG487" s="40"/>
      <c r="AH487" s="44">
        <v>44410</v>
      </c>
      <c r="AI487" s="144"/>
      <c r="AJ487" s="40"/>
      <c r="AK487" s="40"/>
      <c r="AL487" s="144"/>
      <c r="AM487" s="40">
        <v>315</v>
      </c>
      <c r="AN487" s="40">
        <v>25128000</v>
      </c>
      <c r="AO487" s="44">
        <v>44230</v>
      </c>
      <c r="AP487" s="40">
        <v>282</v>
      </c>
      <c r="AQ487" s="40">
        <v>25128000</v>
      </c>
      <c r="AR487" s="44">
        <v>44230</v>
      </c>
      <c r="AS487" s="40" t="s">
        <v>3401</v>
      </c>
      <c r="AT487" s="27" t="s">
        <v>3339</v>
      </c>
      <c r="AU487" s="40" t="s">
        <v>3402</v>
      </c>
      <c r="AV487" s="267">
        <v>25128000</v>
      </c>
      <c r="AW487" s="40"/>
      <c r="AX487" s="40"/>
      <c r="AY487" s="40"/>
      <c r="AZ487" s="40"/>
      <c r="BA487" s="40"/>
      <c r="BB487" s="40"/>
      <c r="BC487" s="40"/>
      <c r="BD487" s="316">
        <f t="shared" si="7"/>
        <v>0</v>
      </c>
      <c r="BE487" s="117">
        <f>+Tabla2[[#This Row],[VALOR RECURSOS FDL]]+Tabla2[[#This Row],[ADICION]]+Tabla2[[#This Row],[ADICION Nº 2  O -SALDO SIN EJECUTAR]]</f>
        <v>25128000</v>
      </c>
      <c r="BF487" s="40">
        <v>4188000</v>
      </c>
      <c r="BG487" s="263" t="s">
        <v>2318</v>
      </c>
      <c r="BH487" s="264">
        <v>44236</v>
      </c>
      <c r="BI487" s="46" t="s">
        <v>3417</v>
      </c>
      <c r="BJ487" s="40" t="s">
        <v>3343</v>
      </c>
      <c r="BK487" s="40"/>
      <c r="BL487" s="40"/>
      <c r="BM487" s="40"/>
      <c r="BN487" s="40"/>
    </row>
    <row r="488" spans="1:66">
      <c r="A488" s="27">
        <v>2021</v>
      </c>
      <c r="B488" s="40">
        <v>15</v>
      </c>
      <c r="C488" s="27" t="s">
        <v>606</v>
      </c>
      <c r="D488" s="27" t="s">
        <v>607</v>
      </c>
      <c r="E488" s="284" t="s">
        <v>92</v>
      </c>
      <c r="F488" s="54" t="s">
        <v>3418</v>
      </c>
      <c r="G488" s="22" t="s">
        <v>252</v>
      </c>
      <c r="H488" s="41">
        <v>1010227910</v>
      </c>
      <c r="I488" s="40">
        <v>0</v>
      </c>
      <c r="J488" s="40" t="s">
        <v>3353</v>
      </c>
      <c r="K488" s="21" t="s">
        <v>2339</v>
      </c>
      <c r="L488" s="42">
        <v>3416009</v>
      </c>
      <c r="M488" s="43" t="s">
        <v>2340</v>
      </c>
      <c r="N488" s="23" t="s">
        <v>252</v>
      </c>
      <c r="O488" s="27" t="s">
        <v>156</v>
      </c>
      <c r="P488" s="40"/>
      <c r="Q488" s="40"/>
      <c r="R488" s="40"/>
      <c r="S488" s="40"/>
      <c r="T488" s="40" t="s">
        <v>3419</v>
      </c>
      <c r="U488" s="40"/>
      <c r="V488" s="40"/>
      <c r="W488" s="40"/>
      <c r="X488" s="235" t="s">
        <v>3420</v>
      </c>
      <c r="Y488" s="40" t="s">
        <v>3421</v>
      </c>
      <c r="Z488" s="40" t="s">
        <v>3337</v>
      </c>
      <c r="AA488" s="40">
        <v>315</v>
      </c>
      <c r="AB488" s="44">
        <v>44230</v>
      </c>
      <c r="AC488" s="44">
        <v>44230</v>
      </c>
      <c r="AD488" s="40"/>
      <c r="AE488" s="40"/>
      <c r="AF488" s="40"/>
      <c r="AG488" s="40"/>
      <c r="AH488" s="44">
        <v>44547</v>
      </c>
      <c r="AI488" s="130"/>
      <c r="AJ488" s="40"/>
      <c r="AK488" s="40"/>
      <c r="AL488" s="130"/>
      <c r="AM488" s="40">
        <v>303</v>
      </c>
      <c r="AN488" s="40">
        <v>18868500</v>
      </c>
      <c r="AO488" s="44">
        <v>44228</v>
      </c>
      <c r="AP488" s="40">
        <v>283</v>
      </c>
      <c r="AQ488" s="40">
        <v>18868500</v>
      </c>
      <c r="AR488" s="44">
        <v>44230</v>
      </c>
      <c r="AS488" s="27" t="s">
        <v>3338</v>
      </c>
      <c r="AT488" s="27" t="s">
        <v>3339</v>
      </c>
      <c r="AU488" s="35" t="s">
        <v>3340</v>
      </c>
      <c r="AV488" s="267">
        <v>18868500</v>
      </c>
      <c r="AW488" s="40"/>
      <c r="AX488" s="40"/>
      <c r="AY488" s="40"/>
      <c r="AZ488" s="40"/>
      <c r="BA488" s="40"/>
      <c r="BB488" s="40"/>
      <c r="BC488" s="40"/>
      <c r="BD488" s="316">
        <f t="shared" si="7"/>
        <v>0</v>
      </c>
      <c r="BE488" s="117">
        <f>+Tabla2[[#This Row],[VALOR RECURSOS FDL]]+Tabla2[[#This Row],[ADICION]]+Tabla2[[#This Row],[ADICION Nº 2  O -SALDO SIN EJECUTAR]]</f>
        <v>18868500</v>
      </c>
      <c r="BF488" s="40">
        <v>1797000</v>
      </c>
      <c r="BG488" s="263" t="s">
        <v>2326</v>
      </c>
      <c r="BH488" s="264">
        <v>44236</v>
      </c>
      <c r="BI488" s="40" t="s">
        <v>3422</v>
      </c>
      <c r="BJ488" s="40" t="s">
        <v>3343</v>
      </c>
      <c r="BK488" s="40"/>
      <c r="BL488" s="40"/>
      <c r="BM488" s="40"/>
      <c r="BN488" s="40"/>
    </row>
    <row r="489" spans="1:66">
      <c r="A489" s="27">
        <v>2021</v>
      </c>
      <c r="B489" s="40">
        <v>16</v>
      </c>
      <c r="C489" s="27" t="s">
        <v>606</v>
      </c>
      <c r="D489" s="27" t="s">
        <v>607</v>
      </c>
      <c r="E489" s="281" t="s">
        <v>92</v>
      </c>
      <c r="F489" s="54" t="s">
        <v>3403</v>
      </c>
      <c r="G489" s="23" t="s">
        <v>3016</v>
      </c>
      <c r="H489" s="41">
        <v>79594412</v>
      </c>
      <c r="I489" s="40">
        <v>7</v>
      </c>
      <c r="J489" s="40" t="s">
        <v>3353</v>
      </c>
      <c r="K489" s="21" t="s">
        <v>3017</v>
      </c>
      <c r="L489" s="42">
        <v>5104110</v>
      </c>
      <c r="M489" s="43" t="s">
        <v>3018</v>
      </c>
      <c r="N489" s="23" t="s">
        <v>3016</v>
      </c>
      <c r="O489" s="27" t="s">
        <v>156</v>
      </c>
      <c r="P489" s="40"/>
      <c r="Q489" s="40"/>
      <c r="R489" s="40"/>
      <c r="S489" s="40"/>
      <c r="T489" s="40" t="s">
        <v>3423</v>
      </c>
      <c r="U489" s="40"/>
      <c r="V489" s="40"/>
      <c r="W489" s="40"/>
      <c r="X489" s="235" t="s">
        <v>3424</v>
      </c>
      <c r="Y489" s="40" t="s">
        <v>3425</v>
      </c>
      <c r="Z489" s="40" t="s">
        <v>3337</v>
      </c>
      <c r="AA489" s="40">
        <v>315</v>
      </c>
      <c r="AB489" s="44">
        <v>44232</v>
      </c>
      <c r="AC489" s="44">
        <v>44232</v>
      </c>
      <c r="AD489" s="40"/>
      <c r="AE489" s="40"/>
      <c r="AF489" s="40"/>
      <c r="AG489" s="40"/>
      <c r="AH489" s="44">
        <v>44549</v>
      </c>
      <c r="AI489" s="144"/>
      <c r="AJ489" s="40"/>
      <c r="AK489" s="40"/>
      <c r="AL489" s="144"/>
      <c r="AM489" s="40">
        <v>317</v>
      </c>
      <c r="AN489" s="40">
        <v>18868500</v>
      </c>
      <c r="AO489" s="44">
        <v>44232</v>
      </c>
      <c r="AP489" s="40">
        <v>284</v>
      </c>
      <c r="AQ489" s="40">
        <v>18868500</v>
      </c>
      <c r="AR489" s="44">
        <v>44232</v>
      </c>
      <c r="AS489" s="27" t="s">
        <v>3338</v>
      </c>
      <c r="AT489" s="27" t="s">
        <v>3339</v>
      </c>
      <c r="AU489" s="35" t="s">
        <v>3340</v>
      </c>
      <c r="AV489" s="267">
        <v>18868500</v>
      </c>
      <c r="AW489" s="40"/>
      <c r="AX489" s="40"/>
      <c r="AY489" s="40"/>
      <c r="AZ489" s="40"/>
      <c r="BA489" s="40"/>
      <c r="BB489" s="40"/>
      <c r="BC489" s="40"/>
      <c r="BD489" s="316">
        <f t="shared" si="7"/>
        <v>0</v>
      </c>
      <c r="BE489" s="117">
        <f>+Tabla2[[#This Row],[VALOR RECURSOS FDL]]+Tabla2[[#This Row],[ADICION]]+Tabla2[[#This Row],[ADICION Nº 2  O -SALDO SIN EJECUTAR]]</f>
        <v>18868500</v>
      </c>
      <c r="BF489" s="40">
        <v>1797000</v>
      </c>
      <c r="BG489" s="263" t="s">
        <v>2326</v>
      </c>
      <c r="BH489" s="264">
        <v>44319</v>
      </c>
      <c r="BI489" s="40" t="s">
        <v>3407</v>
      </c>
      <c r="BJ489" s="40" t="s">
        <v>3343</v>
      </c>
      <c r="BK489" s="40"/>
      <c r="BL489" s="40"/>
      <c r="BM489" s="40"/>
      <c r="BN489" s="40"/>
    </row>
    <row r="490" spans="1:66">
      <c r="A490" s="27">
        <v>2021</v>
      </c>
      <c r="B490" s="40">
        <v>17</v>
      </c>
      <c r="C490" s="27" t="s">
        <v>606</v>
      </c>
      <c r="D490" s="27" t="s">
        <v>607</v>
      </c>
      <c r="E490" s="284" t="s">
        <v>92</v>
      </c>
      <c r="F490" s="54" t="s">
        <v>3426</v>
      </c>
      <c r="G490" s="23" t="s">
        <v>2810</v>
      </c>
      <c r="H490" s="41">
        <v>51838961</v>
      </c>
      <c r="I490" s="40">
        <v>6</v>
      </c>
      <c r="J490" s="40" t="s">
        <v>153</v>
      </c>
      <c r="K490" s="21" t="s">
        <v>2016</v>
      </c>
      <c r="L490" s="48">
        <v>2861314</v>
      </c>
      <c r="M490" s="43" t="s">
        <v>2017</v>
      </c>
      <c r="N490" s="23" t="s">
        <v>2810</v>
      </c>
      <c r="O490" s="27" t="s">
        <v>156</v>
      </c>
      <c r="P490" s="40"/>
      <c r="Q490" s="40"/>
      <c r="R490" s="40"/>
      <c r="S490" s="40"/>
      <c r="T490" s="40" t="s">
        <v>3427</v>
      </c>
      <c r="U490" s="40"/>
      <c r="V490" s="40"/>
      <c r="W490" s="40"/>
      <c r="X490" s="235" t="s">
        <v>3428</v>
      </c>
      <c r="Y490" s="40" t="s">
        <v>3429</v>
      </c>
      <c r="Z490" s="40" t="s">
        <v>470</v>
      </c>
      <c r="AA490" s="40">
        <v>150</v>
      </c>
      <c r="AB490" s="44">
        <v>44232</v>
      </c>
      <c r="AC490" s="44">
        <v>44232</v>
      </c>
      <c r="AD490" s="40"/>
      <c r="AE490" s="40"/>
      <c r="AF490" s="40"/>
      <c r="AG490" s="40"/>
      <c r="AH490" s="44">
        <v>44381</v>
      </c>
      <c r="AI490" s="130"/>
      <c r="AJ490" s="40"/>
      <c r="AK490" s="40"/>
      <c r="AL490" s="130"/>
      <c r="AM490" s="40">
        <v>309</v>
      </c>
      <c r="AN490" s="40">
        <v>8985000</v>
      </c>
      <c r="AO490" s="44">
        <v>44232</v>
      </c>
      <c r="AP490" s="40">
        <v>285</v>
      </c>
      <c r="AQ490" s="40">
        <v>8985000</v>
      </c>
      <c r="AR490" s="44">
        <v>44232</v>
      </c>
      <c r="AS490" s="27" t="s">
        <v>3338</v>
      </c>
      <c r="AT490" s="27" t="s">
        <v>3339</v>
      </c>
      <c r="AU490" s="35" t="s">
        <v>3340</v>
      </c>
      <c r="AV490" s="267">
        <v>8985000</v>
      </c>
      <c r="AW490" s="40"/>
      <c r="AX490" s="40"/>
      <c r="AY490" s="40"/>
      <c r="AZ490" s="40"/>
      <c r="BA490" s="40"/>
      <c r="BB490" s="40"/>
      <c r="BC490" s="40"/>
      <c r="BD490" s="316">
        <f t="shared" si="7"/>
        <v>0</v>
      </c>
      <c r="BE490" s="117">
        <f>+Tabla2[[#This Row],[VALOR RECURSOS FDL]]+Tabla2[[#This Row],[ADICION]]+Tabla2[[#This Row],[ADICION Nº 2  O -SALDO SIN EJECUTAR]]</f>
        <v>8985000</v>
      </c>
      <c r="BF490" s="40">
        <v>1797000</v>
      </c>
      <c r="BG490" s="263" t="s">
        <v>2326</v>
      </c>
      <c r="BH490" s="264">
        <v>44239</v>
      </c>
      <c r="BI490" s="40" t="s">
        <v>3430</v>
      </c>
      <c r="BJ490" s="40" t="s">
        <v>3343</v>
      </c>
      <c r="BK490" s="40"/>
      <c r="BL490" s="40"/>
      <c r="BM490" s="40"/>
      <c r="BN490" s="40"/>
    </row>
    <row r="491" spans="1:66">
      <c r="A491" s="27">
        <v>2021</v>
      </c>
      <c r="B491" s="40">
        <v>18</v>
      </c>
      <c r="C491" s="27" t="s">
        <v>606</v>
      </c>
      <c r="D491" s="27" t="s">
        <v>607</v>
      </c>
      <c r="E491" s="281" t="s">
        <v>92</v>
      </c>
      <c r="F491" s="54" t="s">
        <v>3431</v>
      </c>
      <c r="G491" s="22" t="s">
        <v>215</v>
      </c>
      <c r="H491" s="41">
        <v>1010175770</v>
      </c>
      <c r="I491" s="40">
        <v>1</v>
      </c>
      <c r="J491" s="40" t="s">
        <v>3353</v>
      </c>
      <c r="K491" s="21" t="s">
        <v>1862</v>
      </c>
      <c r="L491" s="47">
        <v>3112457284</v>
      </c>
      <c r="M491" s="43" t="s">
        <v>1218</v>
      </c>
      <c r="N491" s="23" t="s">
        <v>215</v>
      </c>
      <c r="O491" s="27" t="s">
        <v>156</v>
      </c>
      <c r="P491" s="40"/>
      <c r="Q491" s="40"/>
      <c r="R491" s="40"/>
      <c r="S491" s="40"/>
      <c r="T491" s="40" t="s">
        <v>3432</v>
      </c>
      <c r="U491" s="40"/>
      <c r="V491" s="40"/>
      <c r="W491" s="40"/>
      <c r="X491" s="235" t="s">
        <v>3433</v>
      </c>
      <c r="Y491" s="40" t="s">
        <v>3434</v>
      </c>
      <c r="Z491" s="40" t="s">
        <v>470</v>
      </c>
      <c r="AA491" s="40">
        <v>150</v>
      </c>
      <c r="AB491" s="44">
        <v>44232</v>
      </c>
      <c r="AC491" s="44">
        <v>44232</v>
      </c>
      <c r="AD491" s="40"/>
      <c r="AE491" s="40"/>
      <c r="AF491" s="40"/>
      <c r="AG491" s="40"/>
      <c r="AH491" s="44">
        <v>44381</v>
      </c>
      <c r="AI491" s="144"/>
      <c r="AJ491" s="40"/>
      <c r="AK491" s="40"/>
      <c r="AL491" s="144"/>
      <c r="AM491" s="40">
        <v>318</v>
      </c>
      <c r="AN491" s="40">
        <v>15270000</v>
      </c>
      <c r="AO491" s="44">
        <v>44232</v>
      </c>
      <c r="AP491" s="40">
        <v>286</v>
      </c>
      <c r="AQ491" s="40">
        <v>15270000</v>
      </c>
      <c r="AR491" s="44">
        <v>44232</v>
      </c>
      <c r="AS491" s="27" t="s">
        <v>3338</v>
      </c>
      <c r="AT491" s="27" t="s">
        <v>3339</v>
      </c>
      <c r="AU491" s="35" t="s">
        <v>3340</v>
      </c>
      <c r="AV491" s="267">
        <v>15270000</v>
      </c>
      <c r="AW491" s="40"/>
      <c r="AX491" s="40"/>
      <c r="AY491" s="40"/>
      <c r="AZ491" s="40"/>
      <c r="BA491" s="40"/>
      <c r="BB491" s="40"/>
      <c r="BC491" s="40"/>
      <c r="BD491" s="316">
        <f t="shared" si="7"/>
        <v>0</v>
      </c>
      <c r="BE491" s="117">
        <f>+Tabla2[[#This Row],[VALOR RECURSOS FDL]]+Tabla2[[#This Row],[ADICION]]+Tabla2[[#This Row],[ADICION Nº 2  O -SALDO SIN EJECUTAR]]</f>
        <v>15270000</v>
      </c>
      <c r="BF491" s="40">
        <v>3054000</v>
      </c>
      <c r="BG491" s="263" t="s">
        <v>2326</v>
      </c>
      <c r="BH491" s="264">
        <v>44239</v>
      </c>
      <c r="BI491" s="40" t="s">
        <v>3435</v>
      </c>
      <c r="BJ491" s="40" t="s">
        <v>3343</v>
      </c>
      <c r="BK491" s="40"/>
      <c r="BL491" s="40"/>
      <c r="BM491" s="40"/>
      <c r="BN491" s="40"/>
    </row>
    <row r="492" spans="1:66">
      <c r="A492" s="27">
        <v>2021</v>
      </c>
      <c r="B492" s="40">
        <v>19</v>
      </c>
      <c r="C492" s="27" t="s">
        <v>606</v>
      </c>
      <c r="D492" s="310" t="s">
        <v>607</v>
      </c>
      <c r="E492" s="284" t="s">
        <v>92</v>
      </c>
      <c r="F492" s="54" t="s">
        <v>3436</v>
      </c>
      <c r="G492" s="22" t="s">
        <v>94</v>
      </c>
      <c r="H492" s="41">
        <v>49729700</v>
      </c>
      <c r="I492" s="218">
        <v>6</v>
      </c>
      <c r="J492" s="218" t="s">
        <v>153</v>
      </c>
      <c r="K492" s="21" t="s">
        <v>1019</v>
      </c>
      <c r="L492" s="42">
        <v>3114739841</v>
      </c>
      <c r="M492" s="43" t="s">
        <v>96</v>
      </c>
      <c r="N492" s="23" t="s">
        <v>94</v>
      </c>
      <c r="O492" s="27" t="s">
        <v>156</v>
      </c>
      <c r="P492" s="40"/>
      <c r="Q492" s="40"/>
      <c r="R492" s="40"/>
      <c r="S492" s="40"/>
      <c r="T492" s="40" t="s">
        <v>3437</v>
      </c>
      <c r="U492" s="40"/>
      <c r="V492" s="40"/>
      <c r="W492" s="40"/>
      <c r="X492" s="235" t="s">
        <v>3438</v>
      </c>
      <c r="Y492" s="40" t="s">
        <v>3439</v>
      </c>
      <c r="Z492" s="218" t="s">
        <v>1291</v>
      </c>
      <c r="AA492" s="40">
        <v>180</v>
      </c>
      <c r="AB492" s="44">
        <v>44235</v>
      </c>
      <c r="AC492" s="44">
        <v>44235</v>
      </c>
      <c r="AD492" s="40"/>
      <c r="AE492" s="40"/>
      <c r="AF492" s="40"/>
      <c r="AG492" s="40"/>
      <c r="AH492" s="44">
        <v>44415</v>
      </c>
      <c r="AI492" s="130"/>
      <c r="AJ492" s="40"/>
      <c r="AK492" s="40"/>
      <c r="AL492" s="130"/>
      <c r="AM492" s="40">
        <v>323</v>
      </c>
      <c r="AN492" s="40">
        <v>14166000</v>
      </c>
      <c r="AO492" s="44">
        <v>44235</v>
      </c>
      <c r="AP492" s="40">
        <v>287</v>
      </c>
      <c r="AQ492" s="40">
        <v>14166000</v>
      </c>
      <c r="AR492" s="44">
        <v>44235</v>
      </c>
      <c r="AS492" s="40" t="s">
        <v>3401</v>
      </c>
      <c r="AT492" s="27" t="s">
        <v>3339</v>
      </c>
      <c r="AU492" s="40" t="s">
        <v>3402</v>
      </c>
      <c r="AV492" s="267">
        <v>14166000</v>
      </c>
      <c r="AW492" s="40"/>
      <c r="AX492" s="40"/>
      <c r="AY492" s="40"/>
      <c r="AZ492" s="40"/>
      <c r="BA492" s="40"/>
      <c r="BB492" s="40"/>
      <c r="BC492" s="40"/>
      <c r="BD492" s="316">
        <f t="shared" si="7"/>
        <v>0</v>
      </c>
      <c r="BE492" s="117">
        <f>+Tabla2[[#This Row],[VALOR RECURSOS FDL]]+Tabla2[[#This Row],[ADICION]]+Tabla2[[#This Row],[ADICION Nº 2  O -SALDO SIN EJECUTAR]]</f>
        <v>14166000</v>
      </c>
      <c r="BF492" s="40">
        <v>2361000</v>
      </c>
      <c r="BG492" s="263" t="s">
        <v>1635</v>
      </c>
      <c r="BH492" s="264">
        <v>44236</v>
      </c>
      <c r="BI492" s="46" t="s">
        <v>3440</v>
      </c>
      <c r="BJ492" s="40" t="s">
        <v>3343</v>
      </c>
      <c r="BK492" s="40"/>
      <c r="BL492" s="40"/>
      <c r="BM492" s="40"/>
      <c r="BN492" s="40"/>
    </row>
    <row r="493" spans="1:66">
      <c r="A493" s="27">
        <v>2021</v>
      </c>
      <c r="B493" s="40">
        <v>20</v>
      </c>
      <c r="C493" s="27" t="s">
        <v>606</v>
      </c>
      <c r="D493" s="27" t="s">
        <v>607</v>
      </c>
      <c r="E493" s="281" t="s">
        <v>92</v>
      </c>
      <c r="F493" s="54" t="s">
        <v>3441</v>
      </c>
      <c r="G493" s="22" t="s">
        <v>2948</v>
      </c>
      <c r="H493" s="41">
        <v>12139994</v>
      </c>
      <c r="I493" s="40">
        <v>8</v>
      </c>
      <c r="J493" s="40" t="s">
        <v>3353</v>
      </c>
      <c r="K493" s="21" t="s">
        <v>2949</v>
      </c>
      <c r="L493" s="42">
        <v>3143195553</v>
      </c>
      <c r="M493" s="43" t="s">
        <v>2950</v>
      </c>
      <c r="N493" s="23" t="s">
        <v>2948</v>
      </c>
      <c r="O493" s="27" t="s">
        <v>156</v>
      </c>
      <c r="P493" s="40"/>
      <c r="Q493" s="40"/>
      <c r="R493" s="40"/>
      <c r="S493" s="40"/>
      <c r="T493" s="40" t="s">
        <v>3442</v>
      </c>
      <c r="U493" s="40"/>
      <c r="V493" s="40"/>
      <c r="W493" s="40"/>
      <c r="X493" s="235" t="s">
        <v>3443</v>
      </c>
      <c r="Y493" s="40" t="s">
        <v>3444</v>
      </c>
      <c r="Z493" s="40" t="s">
        <v>797</v>
      </c>
      <c r="AA493" s="40">
        <v>300</v>
      </c>
      <c r="AB493" s="44">
        <v>44235</v>
      </c>
      <c r="AC493" s="44">
        <v>44235</v>
      </c>
      <c r="AD493" s="40"/>
      <c r="AE493" s="40"/>
      <c r="AF493" s="40"/>
      <c r="AG493" s="40"/>
      <c r="AH493" s="44">
        <v>44537</v>
      </c>
      <c r="AI493" s="144"/>
      <c r="AJ493" s="40"/>
      <c r="AK493" s="40"/>
      <c r="AL493" s="144"/>
      <c r="AM493" s="40">
        <v>322</v>
      </c>
      <c r="AN493" s="40">
        <v>29070000</v>
      </c>
      <c r="AO493" s="44">
        <v>44235</v>
      </c>
      <c r="AP493" s="40">
        <v>289</v>
      </c>
      <c r="AQ493" s="40">
        <v>29070000</v>
      </c>
      <c r="AR493" s="44">
        <v>44235</v>
      </c>
      <c r="AS493" s="27" t="s">
        <v>3338</v>
      </c>
      <c r="AT493" s="27" t="s">
        <v>3339</v>
      </c>
      <c r="AU493" s="35" t="s">
        <v>3340</v>
      </c>
      <c r="AV493" s="267">
        <v>29070000</v>
      </c>
      <c r="AW493" s="40"/>
      <c r="AX493" s="40"/>
      <c r="AY493" s="40"/>
      <c r="AZ493" s="40"/>
      <c r="BA493" s="40"/>
      <c r="BB493" s="40"/>
      <c r="BC493" s="40"/>
      <c r="BD493" s="316">
        <f t="shared" si="7"/>
        <v>0</v>
      </c>
      <c r="BE493" s="117">
        <f>+Tabla2[[#This Row],[VALOR RECURSOS FDL]]+Tabla2[[#This Row],[ADICION]]+Tabla2[[#This Row],[ADICION Nº 2  O -SALDO SIN EJECUTAR]]</f>
        <v>29070000</v>
      </c>
      <c r="BF493" s="40">
        <v>2907000</v>
      </c>
      <c r="BG493" s="263" t="s">
        <v>2291</v>
      </c>
      <c r="BH493" s="264">
        <v>44236</v>
      </c>
      <c r="BI493" s="46" t="s">
        <v>3445</v>
      </c>
      <c r="BJ493" s="40" t="s">
        <v>3343</v>
      </c>
      <c r="BK493" s="40"/>
      <c r="BL493" s="40"/>
      <c r="BM493" s="40"/>
      <c r="BN493" s="40"/>
    </row>
    <row r="494" spans="1:66">
      <c r="A494" s="27">
        <v>2021</v>
      </c>
      <c r="B494" s="40">
        <v>21</v>
      </c>
      <c r="C494" s="27" t="s">
        <v>606</v>
      </c>
      <c r="D494" s="27" t="s">
        <v>607</v>
      </c>
      <c r="E494" s="284" t="s">
        <v>92</v>
      </c>
      <c r="F494" s="54" t="s">
        <v>3446</v>
      </c>
      <c r="G494" s="22" t="s">
        <v>419</v>
      </c>
      <c r="H494" s="41">
        <v>51879946</v>
      </c>
      <c r="I494" s="40">
        <v>0</v>
      </c>
      <c r="J494" s="40" t="s">
        <v>153</v>
      </c>
      <c r="K494" s="21" t="s">
        <v>1095</v>
      </c>
      <c r="L494" s="42">
        <v>2845022</v>
      </c>
      <c r="M494" s="43" t="s">
        <v>421</v>
      </c>
      <c r="N494" s="23" t="s">
        <v>419</v>
      </c>
      <c r="O494" s="27" t="s">
        <v>156</v>
      </c>
      <c r="P494" s="40"/>
      <c r="Q494" s="40"/>
      <c r="R494" s="40"/>
      <c r="S494" s="40"/>
      <c r="T494" s="40" t="s">
        <v>3447</v>
      </c>
      <c r="U494" s="40"/>
      <c r="V494" s="40"/>
      <c r="W494" s="40"/>
      <c r="X494" s="235" t="s">
        <v>3448</v>
      </c>
      <c r="Y494" s="40" t="s">
        <v>3449</v>
      </c>
      <c r="Z494" s="40" t="s">
        <v>797</v>
      </c>
      <c r="AA494" s="40">
        <v>300</v>
      </c>
      <c r="AB494" s="44">
        <v>44235</v>
      </c>
      <c r="AC494" s="44">
        <v>44235</v>
      </c>
      <c r="AD494" s="40"/>
      <c r="AE494" s="40"/>
      <c r="AF494" s="40"/>
      <c r="AG494" s="40"/>
      <c r="AH494" s="44">
        <v>44537</v>
      </c>
      <c r="AI494" s="130"/>
      <c r="AJ494" s="40"/>
      <c r="AK494" s="40"/>
      <c r="AL494" s="130"/>
      <c r="AM494" s="40">
        <v>321</v>
      </c>
      <c r="AN494" s="40">
        <v>20880000</v>
      </c>
      <c r="AO494" s="44">
        <v>44235</v>
      </c>
      <c r="AP494" s="40">
        <v>290</v>
      </c>
      <c r="AQ494" s="40">
        <v>20880000</v>
      </c>
      <c r="AR494" s="44">
        <v>44235</v>
      </c>
      <c r="AS494" s="27" t="s">
        <v>3338</v>
      </c>
      <c r="AT494" s="27" t="s">
        <v>3339</v>
      </c>
      <c r="AU494" s="35" t="s">
        <v>3340</v>
      </c>
      <c r="AV494" s="267">
        <v>20880000</v>
      </c>
      <c r="AW494" s="40"/>
      <c r="AX494" s="40"/>
      <c r="AY494" s="40"/>
      <c r="AZ494" s="40"/>
      <c r="BA494" s="40"/>
      <c r="BB494" s="40"/>
      <c r="BC494" s="40"/>
      <c r="BD494" s="316">
        <f t="shared" si="7"/>
        <v>0</v>
      </c>
      <c r="BE494" s="117">
        <f>+Tabla2[[#This Row],[VALOR RECURSOS FDL]]+Tabla2[[#This Row],[ADICION]]+Tabla2[[#This Row],[ADICION Nº 2  O -SALDO SIN EJECUTAR]]</f>
        <v>20880000</v>
      </c>
      <c r="BF494" s="40">
        <v>2088000</v>
      </c>
      <c r="BG494" s="263" t="s">
        <v>3450</v>
      </c>
      <c r="BH494" s="264">
        <v>44260</v>
      </c>
      <c r="BI494" s="40" t="s">
        <v>3451</v>
      </c>
      <c r="BJ494" s="40" t="s">
        <v>3343</v>
      </c>
      <c r="BK494" s="40"/>
      <c r="BL494" s="40"/>
      <c r="BM494" s="40"/>
      <c r="BN494" s="40"/>
    </row>
    <row r="495" spans="1:66">
      <c r="A495" s="27">
        <v>2021</v>
      </c>
      <c r="B495" s="40">
        <v>22</v>
      </c>
      <c r="C495" s="27" t="s">
        <v>606</v>
      </c>
      <c r="D495" s="27" t="s">
        <v>607</v>
      </c>
      <c r="E495" s="281" t="s">
        <v>76</v>
      </c>
      <c r="F495" s="54" t="s">
        <v>3452</v>
      </c>
      <c r="G495" s="23" t="s">
        <v>2709</v>
      </c>
      <c r="H495" s="41">
        <v>1033749239</v>
      </c>
      <c r="I495" s="40">
        <v>1</v>
      </c>
      <c r="J495" s="40" t="s">
        <v>153</v>
      </c>
      <c r="K495" s="21" t="s">
        <v>2710</v>
      </c>
      <c r="L495" s="48">
        <v>3016653447</v>
      </c>
      <c r="M495" s="43" t="s">
        <v>2712</v>
      </c>
      <c r="N495" s="23" t="s">
        <v>2709</v>
      </c>
      <c r="O495" s="27" t="s">
        <v>156</v>
      </c>
      <c r="P495" s="40"/>
      <c r="Q495" s="40"/>
      <c r="R495" s="40"/>
      <c r="S495" s="40"/>
      <c r="T495" s="40" t="s">
        <v>3453</v>
      </c>
      <c r="U495" s="40"/>
      <c r="V495" s="40"/>
      <c r="W495" s="40"/>
      <c r="X495" s="235" t="s">
        <v>3454</v>
      </c>
      <c r="Y495" s="40" t="s">
        <v>3455</v>
      </c>
      <c r="Z495" s="40" t="s">
        <v>829</v>
      </c>
      <c r="AA495" s="40">
        <v>240</v>
      </c>
      <c r="AB495" s="44">
        <v>44236</v>
      </c>
      <c r="AC495" s="44">
        <v>44236</v>
      </c>
      <c r="AD495" s="40"/>
      <c r="AE495" s="40"/>
      <c r="AF495" s="40"/>
      <c r="AG495" s="40"/>
      <c r="AH495" s="44">
        <v>44477</v>
      </c>
      <c r="AI495" s="144"/>
      <c r="AJ495" s="40"/>
      <c r="AK495" s="40"/>
      <c r="AL495" s="144"/>
      <c r="AM495" s="40">
        <v>320</v>
      </c>
      <c r="AN495" s="40">
        <v>40896000</v>
      </c>
      <c r="AO495" s="44">
        <v>44235</v>
      </c>
      <c r="AP495" s="40">
        <v>292</v>
      </c>
      <c r="AQ495" s="40">
        <v>40896000</v>
      </c>
      <c r="AR495" s="44">
        <v>44236</v>
      </c>
      <c r="AS495" s="40" t="s">
        <v>3456</v>
      </c>
      <c r="AT495" s="27" t="s">
        <v>3339</v>
      </c>
      <c r="AU495" s="40" t="s">
        <v>3457</v>
      </c>
      <c r="AV495" s="267">
        <v>40896000</v>
      </c>
      <c r="AW495" s="40"/>
      <c r="AX495" s="40"/>
      <c r="AY495" s="40"/>
      <c r="AZ495" s="40"/>
      <c r="BA495" s="40"/>
      <c r="BB495" s="40"/>
      <c r="BC495" s="40"/>
      <c r="BD495" s="316">
        <f t="shared" si="7"/>
        <v>0</v>
      </c>
      <c r="BE495" s="117">
        <f>+Tabla2[[#This Row],[VALOR RECURSOS FDL]]+Tabla2[[#This Row],[ADICION]]+Tabla2[[#This Row],[ADICION Nº 2  O -SALDO SIN EJECUTAR]]</f>
        <v>40896000</v>
      </c>
      <c r="BF495" s="49">
        <v>5112000</v>
      </c>
      <c r="BG495" s="263" t="s">
        <v>3450</v>
      </c>
      <c r="BH495" s="264">
        <v>44260</v>
      </c>
      <c r="BI495" s="46" t="s">
        <v>3458</v>
      </c>
      <c r="BJ495" s="40" t="s">
        <v>3343</v>
      </c>
      <c r="BK495" s="40"/>
      <c r="BL495" s="40"/>
      <c r="BM495" s="40"/>
      <c r="BN495" s="40"/>
    </row>
    <row r="496" spans="1:66">
      <c r="A496" s="27">
        <v>2021</v>
      </c>
      <c r="B496" s="40">
        <v>23</v>
      </c>
      <c r="C496" s="27" t="s">
        <v>606</v>
      </c>
      <c r="D496" s="27" t="s">
        <v>607</v>
      </c>
      <c r="E496" s="284" t="s">
        <v>76</v>
      </c>
      <c r="F496" s="54" t="s">
        <v>3459</v>
      </c>
      <c r="G496" s="22" t="s">
        <v>2507</v>
      </c>
      <c r="H496" s="41">
        <v>1032356337</v>
      </c>
      <c r="I496" s="40">
        <v>2</v>
      </c>
      <c r="J496" s="40" t="s">
        <v>3353</v>
      </c>
      <c r="K496" s="21" t="s">
        <v>2508</v>
      </c>
      <c r="L496" s="47">
        <v>3195559689</v>
      </c>
      <c r="M496" s="43" t="s">
        <v>2509</v>
      </c>
      <c r="N496" s="23" t="s">
        <v>2507</v>
      </c>
      <c r="O496" s="27" t="s">
        <v>156</v>
      </c>
      <c r="P496" s="40"/>
      <c r="Q496" s="40"/>
      <c r="R496" s="40"/>
      <c r="S496" s="40"/>
      <c r="T496" s="40" t="s">
        <v>3460</v>
      </c>
      <c r="U496" s="40"/>
      <c r="V496" s="40"/>
      <c r="W496" s="40"/>
      <c r="X496" s="235" t="s">
        <v>3461</v>
      </c>
      <c r="Y496" s="40" t="s">
        <v>3462</v>
      </c>
      <c r="Z496" s="40" t="s">
        <v>1291</v>
      </c>
      <c r="AA496" s="40">
        <v>180</v>
      </c>
      <c r="AB496" s="44">
        <v>44236</v>
      </c>
      <c r="AC496" s="44">
        <v>44236</v>
      </c>
      <c r="AD496" s="40"/>
      <c r="AE496" s="40"/>
      <c r="AF496" s="40"/>
      <c r="AG496" s="40"/>
      <c r="AH496" s="44">
        <v>44416</v>
      </c>
      <c r="AI496" s="130"/>
      <c r="AJ496" s="40"/>
      <c r="AK496" s="40"/>
      <c r="AL496" s="130"/>
      <c r="AM496" s="40">
        <v>319</v>
      </c>
      <c r="AN496" s="40">
        <v>35532000</v>
      </c>
      <c r="AO496" s="44">
        <v>44235</v>
      </c>
      <c r="AP496" s="40">
        <v>291</v>
      </c>
      <c r="AQ496" s="40">
        <v>35532000</v>
      </c>
      <c r="AR496" s="44">
        <v>44236</v>
      </c>
      <c r="AS496" s="40" t="s">
        <v>3401</v>
      </c>
      <c r="AT496" s="27" t="s">
        <v>3339</v>
      </c>
      <c r="AU496" s="40" t="s">
        <v>3402</v>
      </c>
      <c r="AV496" s="267">
        <v>35532000</v>
      </c>
      <c r="AW496" s="40"/>
      <c r="AX496" s="40"/>
      <c r="AY496" s="40"/>
      <c r="AZ496" s="40"/>
      <c r="BA496" s="40"/>
      <c r="BB496" s="40"/>
      <c r="BC496" s="40"/>
      <c r="BD496" s="316">
        <f t="shared" si="7"/>
        <v>0</v>
      </c>
      <c r="BE496" s="117">
        <f>+Tabla2[[#This Row],[VALOR RECURSOS FDL]]+Tabla2[[#This Row],[ADICION]]+Tabla2[[#This Row],[ADICION Nº 2  O -SALDO SIN EJECUTAR]]</f>
        <v>35532000</v>
      </c>
      <c r="BF496" s="40">
        <v>5922000</v>
      </c>
      <c r="BG496" s="263" t="s">
        <v>1706</v>
      </c>
      <c r="BH496" s="264">
        <v>44236</v>
      </c>
      <c r="BI496" s="46" t="s">
        <v>3463</v>
      </c>
      <c r="BJ496" s="40" t="s">
        <v>3343</v>
      </c>
      <c r="BK496" s="40"/>
      <c r="BL496" s="40"/>
      <c r="BM496" s="40"/>
      <c r="BN496" s="40"/>
    </row>
    <row r="497" spans="1:66">
      <c r="A497" s="40">
        <v>2021</v>
      </c>
      <c r="B497" s="40">
        <v>24</v>
      </c>
      <c r="C497" s="27" t="s">
        <v>606</v>
      </c>
      <c r="D497" s="27" t="s">
        <v>607</v>
      </c>
      <c r="E497" s="281" t="s">
        <v>76</v>
      </c>
      <c r="F497" s="230" t="s">
        <v>3464</v>
      </c>
      <c r="G497" s="27" t="s">
        <v>2474</v>
      </c>
      <c r="H497" s="50">
        <v>1026266066</v>
      </c>
      <c r="I497" s="40">
        <v>3</v>
      </c>
      <c r="J497" s="40" t="s">
        <v>153</v>
      </c>
      <c r="K497" s="51" t="s">
        <v>2475</v>
      </c>
      <c r="L497" s="52">
        <v>3043754932</v>
      </c>
      <c r="M497" s="53" t="s">
        <v>2476</v>
      </c>
      <c r="N497" s="27" t="s">
        <v>2474</v>
      </c>
      <c r="O497" s="27" t="s">
        <v>156</v>
      </c>
      <c r="P497" s="40"/>
      <c r="Q497" s="40"/>
      <c r="R497" s="40"/>
      <c r="S497" s="40"/>
      <c r="T497" s="40" t="s">
        <v>3465</v>
      </c>
      <c r="U497" s="40"/>
      <c r="V497" s="40"/>
      <c r="W497" s="40"/>
      <c r="X497" s="235" t="s">
        <v>3466</v>
      </c>
      <c r="Y497" s="40" t="s">
        <v>3467</v>
      </c>
      <c r="Z497" s="40" t="s">
        <v>797</v>
      </c>
      <c r="AA497" s="40">
        <v>300</v>
      </c>
      <c r="AB497" s="44">
        <v>44238</v>
      </c>
      <c r="AC497" s="44">
        <v>44238</v>
      </c>
      <c r="AD497" s="40"/>
      <c r="AE497" s="40"/>
      <c r="AF497" s="40"/>
      <c r="AG497" s="40"/>
      <c r="AH497" s="44">
        <v>44540</v>
      </c>
      <c r="AI497" s="144"/>
      <c r="AJ497" s="40"/>
      <c r="AK497" s="40"/>
      <c r="AL497" s="144"/>
      <c r="AM497" s="40">
        <v>328</v>
      </c>
      <c r="AN497" s="40">
        <v>51120000</v>
      </c>
      <c r="AO497" s="44">
        <v>44238</v>
      </c>
      <c r="AP497" s="40">
        <v>296</v>
      </c>
      <c r="AQ497" s="40">
        <v>51120000</v>
      </c>
      <c r="AR497" s="44">
        <v>44238</v>
      </c>
      <c r="AS497" s="27" t="s">
        <v>3338</v>
      </c>
      <c r="AT497" s="27" t="s">
        <v>3339</v>
      </c>
      <c r="AU497" s="35" t="s">
        <v>3340</v>
      </c>
      <c r="AV497" s="267">
        <v>51120000</v>
      </c>
      <c r="AW497" s="40"/>
      <c r="AX497" s="40"/>
      <c r="AY497" s="40"/>
      <c r="AZ497" s="40"/>
      <c r="BA497" s="40"/>
      <c r="BB497" s="40"/>
      <c r="BC497" s="40"/>
      <c r="BD497" s="316">
        <f t="shared" si="7"/>
        <v>0</v>
      </c>
      <c r="BE497" s="117">
        <f>+Tabla2[[#This Row],[VALOR RECURSOS FDL]]+Tabla2[[#This Row],[ADICION]]+Tabla2[[#This Row],[ADICION Nº 2  O -SALDO SIN EJECUTAR]]</f>
        <v>51120000</v>
      </c>
      <c r="BF497" s="40">
        <v>5112000</v>
      </c>
      <c r="BG497" s="263" t="s">
        <v>2117</v>
      </c>
      <c r="BH497" s="264" t="s">
        <v>1577</v>
      </c>
      <c r="BI497" s="40" t="s">
        <v>3468</v>
      </c>
      <c r="BJ497" s="40" t="s">
        <v>3343</v>
      </c>
      <c r="BK497" s="40"/>
      <c r="BL497" s="40"/>
      <c r="BM497" s="40"/>
      <c r="BN497" s="40"/>
    </row>
    <row r="498" spans="1:66">
      <c r="A498" s="40">
        <v>2021</v>
      </c>
      <c r="B498" s="40">
        <v>25</v>
      </c>
      <c r="C498" s="27" t="s">
        <v>606</v>
      </c>
      <c r="D498" s="27" t="s">
        <v>607</v>
      </c>
      <c r="E498" s="284" t="s">
        <v>76</v>
      </c>
      <c r="F498" s="54" t="s">
        <v>3469</v>
      </c>
      <c r="G498" s="38" t="s">
        <v>2123</v>
      </c>
      <c r="H498" s="41">
        <v>1020729068</v>
      </c>
      <c r="I498" s="40">
        <v>4</v>
      </c>
      <c r="J498" s="40" t="s">
        <v>3353</v>
      </c>
      <c r="K498" s="21" t="s">
        <v>2759</v>
      </c>
      <c r="L498" s="48">
        <v>3209762815</v>
      </c>
      <c r="M498" s="43" t="s">
        <v>2761</v>
      </c>
      <c r="N498" s="23" t="s">
        <v>2123</v>
      </c>
      <c r="O498" s="27" t="s">
        <v>156</v>
      </c>
      <c r="P498" s="40"/>
      <c r="Q498" s="40"/>
      <c r="R498" s="40"/>
      <c r="S498" s="40"/>
      <c r="T498" s="40" t="s">
        <v>3470</v>
      </c>
      <c r="U498" s="40"/>
      <c r="V498" s="40"/>
      <c r="W498" s="40"/>
      <c r="X498" s="235" t="s">
        <v>3471</v>
      </c>
      <c r="Y498" s="40" t="s">
        <v>3472</v>
      </c>
      <c r="Z498" s="40" t="s">
        <v>3337</v>
      </c>
      <c r="AA498" s="40">
        <v>315</v>
      </c>
      <c r="AB498" s="44">
        <v>44238</v>
      </c>
      <c r="AC498" s="44">
        <v>44238</v>
      </c>
      <c r="AD498" s="40"/>
      <c r="AE498" s="40"/>
      <c r="AF498" s="40"/>
      <c r="AG498" s="40"/>
      <c r="AH498" s="44">
        <v>44252</v>
      </c>
      <c r="AI498" s="130"/>
      <c r="AJ498" s="40"/>
      <c r="AK498" s="40"/>
      <c r="AL498" s="130"/>
      <c r="AM498" s="40">
        <v>326</v>
      </c>
      <c r="AN498" s="40">
        <v>62181000</v>
      </c>
      <c r="AO498" s="44">
        <v>44238</v>
      </c>
      <c r="AP498" s="40">
        <v>297</v>
      </c>
      <c r="AQ498" s="40">
        <v>62181000</v>
      </c>
      <c r="AR498" s="44">
        <v>44238</v>
      </c>
      <c r="AS498" s="27" t="s">
        <v>3338</v>
      </c>
      <c r="AT498" s="27" t="s">
        <v>3339</v>
      </c>
      <c r="AU498" s="35" t="s">
        <v>3340</v>
      </c>
      <c r="AV498" s="267">
        <v>62181000</v>
      </c>
      <c r="AW498" s="40"/>
      <c r="AX498" s="40"/>
      <c r="AY498" s="40"/>
      <c r="AZ498" s="40"/>
      <c r="BA498" s="40"/>
      <c r="BB498" s="40"/>
      <c r="BC498" s="40"/>
      <c r="BD498" s="316">
        <f t="shared" si="7"/>
        <v>0</v>
      </c>
      <c r="BE498" s="117">
        <f>+Tabla2[[#This Row],[VALOR RECURSOS FDL]]+Tabla2[[#This Row],[ADICION]]+Tabla2[[#This Row],[ADICION Nº 2  O -SALDO SIN EJECUTAR]]</f>
        <v>62181000</v>
      </c>
      <c r="BF498" s="40">
        <v>5922000</v>
      </c>
      <c r="BG498" s="263" t="s">
        <v>2416</v>
      </c>
      <c r="BH498" s="264">
        <v>44260</v>
      </c>
      <c r="BI498" s="40" t="s">
        <v>3473</v>
      </c>
      <c r="BJ498" s="40" t="s">
        <v>3343</v>
      </c>
      <c r="BK498" s="40"/>
      <c r="BL498" s="40"/>
      <c r="BM498" s="40"/>
      <c r="BN498" s="40"/>
    </row>
    <row r="499" spans="1:66">
      <c r="A499" s="40">
        <v>2021</v>
      </c>
      <c r="B499" s="40">
        <v>26</v>
      </c>
      <c r="C499" s="27" t="s">
        <v>606</v>
      </c>
      <c r="D499" s="27" t="s">
        <v>607</v>
      </c>
      <c r="E499" s="281" t="s">
        <v>76</v>
      </c>
      <c r="F499" s="54" t="s">
        <v>3474</v>
      </c>
      <c r="G499" s="22" t="s">
        <v>152</v>
      </c>
      <c r="H499" s="41">
        <v>51875915</v>
      </c>
      <c r="I499" s="40">
        <v>7</v>
      </c>
      <c r="J499" s="40" t="s">
        <v>153</v>
      </c>
      <c r="K499" s="21" t="s">
        <v>1781</v>
      </c>
      <c r="L499" s="42">
        <v>3043752240</v>
      </c>
      <c r="M499" s="43" t="s">
        <v>1782</v>
      </c>
      <c r="N499" s="23" t="s">
        <v>152</v>
      </c>
      <c r="O499" s="27" t="s">
        <v>156</v>
      </c>
      <c r="P499" s="40"/>
      <c r="Q499" s="40"/>
      <c r="R499" s="40"/>
      <c r="S499" s="40"/>
      <c r="T499" s="40" t="s">
        <v>3475</v>
      </c>
      <c r="U499" s="40"/>
      <c r="V499" s="40"/>
      <c r="W499" s="40"/>
      <c r="X499" s="235" t="s">
        <v>3476</v>
      </c>
      <c r="Y499" s="40" t="s">
        <v>3477</v>
      </c>
      <c r="Z499" s="40" t="s">
        <v>1291</v>
      </c>
      <c r="AA499" s="40">
        <v>180</v>
      </c>
      <c r="AB499" s="44">
        <v>44238</v>
      </c>
      <c r="AC499" s="44">
        <v>44238</v>
      </c>
      <c r="AD499" s="40"/>
      <c r="AE499" s="40"/>
      <c r="AF499" s="40"/>
      <c r="AG499" s="40"/>
      <c r="AH499" s="44">
        <v>44418</v>
      </c>
      <c r="AI499" s="144"/>
      <c r="AJ499" s="40"/>
      <c r="AK499" s="40"/>
      <c r="AL499" s="144"/>
      <c r="AM499" s="40">
        <v>324</v>
      </c>
      <c r="AN499" s="40">
        <v>25128000</v>
      </c>
      <c r="AO499" s="44">
        <v>44238</v>
      </c>
      <c r="AP499" s="40">
        <v>298</v>
      </c>
      <c r="AQ499" s="40">
        <v>25128000</v>
      </c>
      <c r="AR499" s="44">
        <v>44238</v>
      </c>
      <c r="AS499" s="40" t="s">
        <v>3401</v>
      </c>
      <c r="AT499" s="27" t="s">
        <v>3339</v>
      </c>
      <c r="AU499" s="40" t="s">
        <v>3402</v>
      </c>
      <c r="AV499" s="267">
        <v>25128000</v>
      </c>
      <c r="AW499" s="40"/>
      <c r="AX499" s="40"/>
      <c r="AY499" s="40"/>
      <c r="AZ499" s="40"/>
      <c r="BA499" s="40"/>
      <c r="BB499" s="40"/>
      <c r="BC499" s="40"/>
      <c r="BD499" s="316">
        <f t="shared" si="7"/>
        <v>0</v>
      </c>
      <c r="BE499" s="117">
        <f>+Tabla2[[#This Row],[VALOR RECURSOS FDL]]+Tabla2[[#This Row],[ADICION]]+Tabla2[[#This Row],[ADICION Nº 2  O -SALDO SIN EJECUTAR]]</f>
        <v>25128000</v>
      </c>
      <c r="BF499" s="40">
        <v>4188000</v>
      </c>
      <c r="BG499" s="263" t="s">
        <v>2318</v>
      </c>
      <c r="BH499" s="264">
        <v>44242</v>
      </c>
      <c r="BI499" s="40" t="s">
        <v>3478</v>
      </c>
      <c r="BJ499" s="40" t="s">
        <v>3343</v>
      </c>
      <c r="BK499" s="40"/>
      <c r="BL499" s="40"/>
      <c r="BM499" s="40"/>
      <c r="BN499" s="40"/>
    </row>
    <row r="500" spans="1:66">
      <c r="A500" s="40">
        <v>2021</v>
      </c>
      <c r="B500" s="40">
        <v>27</v>
      </c>
      <c r="C500" s="27" t="s">
        <v>606</v>
      </c>
      <c r="D500" s="27" t="s">
        <v>607</v>
      </c>
      <c r="E500" s="284" t="s">
        <v>92</v>
      </c>
      <c r="F500" s="230" t="s">
        <v>3479</v>
      </c>
      <c r="G500" s="22" t="s">
        <v>1744</v>
      </c>
      <c r="H500" s="41">
        <v>1022956077</v>
      </c>
      <c r="I500" s="40">
        <v>0</v>
      </c>
      <c r="J500" s="40" t="s">
        <v>3353</v>
      </c>
      <c r="K500" s="21" t="s">
        <v>1745</v>
      </c>
      <c r="L500" s="42">
        <v>3143432631</v>
      </c>
      <c r="M500" s="43" t="s">
        <v>1746</v>
      </c>
      <c r="N500" s="23" t="s">
        <v>1744</v>
      </c>
      <c r="O500" s="27" t="s">
        <v>156</v>
      </c>
      <c r="P500" s="40"/>
      <c r="Q500" s="40"/>
      <c r="R500" s="40"/>
      <c r="S500" s="40"/>
      <c r="T500" s="40" t="s">
        <v>3480</v>
      </c>
      <c r="U500" s="40"/>
      <c r="V500" s="40"/>
      <c r="W500" s="40"/>
      <c r="X500" s="235" t="s">
        <v>3481</v>
      </c>
      <c r="Y500" s="40" t="s">
        <v>3482</v>
      </c>
      <c r="Z500" s="40" t="s">
        <v>1291</v>
      </c>
      <c r="AA500" s="40">
        <v>180</v>
      </c>
      <c r="AB500" s="44">
        <v>44238</v>
      </c>
      <c r="AC500" s="44">
        <v>44238</v>
      </c>
      <c r="AD500" s="40"/>
      <c r="AE500" s="40"/>
      <c r="AF500" s="40"/>
      <c r="AG500" s="40"/>
      <c r="AH500" s="44">
        <v>44418</v>
      </c>
      <c r="AI500" s="130"/>
      <c r="AJ500" s="40"/>
      <c r="AK500" s="40"/>
      <c r="AL500" s="130"/>
      <c r="AM500" s="40">
        <v>325</v>
      </c>
      <c r="AN500" s="40">
        <v>10782000</v>
      </c>
      <c r="AO500" s="44">
        <v>44238</v>
      </c>
      <c r="AP500" s="40">
        <v>301</v>
      </c>
      <c r="AQ500" s="40">
        <v>10782000</v>
      </c>
      <c r="AR500" s="44">
        <v>44238</v>
      </c>
      <c r="AS500" s="40" t="s">
        <v>3401</v>
      </c>
      <c r="AT500" s="27" t="s">
        <v>3339</v>
      </c>
      <c r="AU500" s="40" t="s">
        <v>3402</v>
      </c>
      <c r="AV500" s="267">
        <v>10782000</v>
      </c>
      <c r="AW500" s="40"/>
      <c r="AX500" s="40"/>
      <c r="AY500" s="40"/>
      <c r="AZ500" s="40"/>
      <c r="BA500" s="40"/>
      <c r="BB500" s="40"/>
      <c r="BC500" s="40"/>
      <c r="BD500" s="316">
        <f t="shared" si="7"/>
        <v>0</v>
      </c>
      <c r="BE500" s="117">
        <f>+Tabla2[[#This Row],[VALOR RECURSOS FDL]]+Tabla2[[#This Row],[ADICION]]+Tabla2[[#This Row],[ADICION Nº 2  O -SALDO SIN EJECUTAR]]</f>
        <v>10782000</v>
      </c>
      <c r="BF500" s="40">
        <v>1797000</v>
      </c>
      <c r="BG500" s="263" t="s">
        <v>1706</v>
      </c>
      <c r="BH500" s="264">
        <v>44242</v>
      </c>
      <c r="BI500" s="54" t="s">
        <v>3483</v>
      </c>
      <c r="BJ500" s="40" t="s">
        <v>3343</v>
      </c>
      <c r="BK500" s="40"/>
      <c r="BL500" s="40"/>
      <c r="BM500" s="40"/>
      <c r="BN500" s="40"/>
    </row>
    <row r="501" spans="1:66">
      <c r="A501" s="40">
        <v>2021</v>
      </c>
      <c r="B501" s="40">
        <v>28</v>
      </c>
      <c r="C501" s="27" t="s">
        <v>606</v>
      </c>
      <c r="D501" s="27" t="s">
        <v>607</v>
      </c>
      <c r="E501" s="281" t="s">
        <v>76</v>
      </c>
      <c r="F501" s="54" t="s">
        <v>3484</v>
      </c>
      <c r="G501" s="55" t="s">
        <v>2241</v>
      </c>
      <c r="H501" s="41">
        <v>1106786140</v>
      </c>
      <c r="I501" s="40">
        <v>1</v>
      </c>
      <c r="J501" s="40" t="s">
        <v>153</v>
      </c>
      <c r="K501" s="21" t="s">
        <v>2242</v>
      </c>
      <c r="L501" s="42">
        <v>3138503712</v>
      </c>
      <c r="M501" s="43" t="s">
        <v>2243</v>
      </c>
      <c r="N501" s="42" t="s">
        <v>2241</v>
      </c>
      <c r="O501" s="27" t="s">
        <v>156</v>
      </c>
      <c r="P501" s="40"/>
      <c r="Q501" s="40"/>
      <c r="R501" s="40"/>
      <c r="S501" s="40"/>
      <c r="T501" s="40" t="s">
        <v>3485</v>
      </c>
      <c r="U501" s="40"/>
      <c r="V501" s="40"/>
      <c r="W501" s="40"/>
      <c r="X501" s="235" t="s">
        <v>3486</v>
      </c>
      <c r="Y501" s="40" t="s">
        <v>3487</v>
      </c>
      <c r="Z501" s="40" t="s">
        <v>797</v>
      </c>
      <c r="AA501" s="40">
        <v>300</v>
      </c>
      <c r="AB501" s="44">
        <v>44238</v>
      </c>
      <c r="AC501" s="44">
        <v>44238</v>
      </c>
      <c r="AD501" s="40"/>
      <c r="AE501" s="40"/>
      <c r="AF501" s="40"/>
      <c r="AG501" s="40"/>
      <c r="AH501" s="44">
        <v>44540</v>
      </c>
      <c r="AI501" s="144"/>
      <c r="AJ501" s="40"/>
      <c r="AK501" s="40"/>
      <c r="AL501" s="144"/>
      <c r="AM501" s="40">
        <v>329</v>
      </c>
      <c r="AN501" s="40">
        <v>43050000</v>
      </c>
      <c r="AO501" s="44">
        <v>44238</v>
      </c>
      <c r="AP501" s="40">
        <v>299</v>
      </c>
      <c r="AQ501" s="40">
        <v>43050000</v>
      </c>
      <c r="AR501" s="44">
        <v>44238</v>
      </c>
      <c r="AS501" s="40" t="s">
        <v>3488</v>
      </c>
      <c r="AT501" s="27" t="s">
        <v>3339</v>
      </c>
      <c r="AU501" s="40" t="s">
        <v>3489</v>
      </c>
      <c r="AV501" s="267">
        <v>43050000</v>
      </c>
      <c r="AW501" s="40"/>
      <c r="AX501" s="40"/>
      <c r="AY501" s="40"/>
      <c r="AZ501" s="40"/>
      <c r="BA501" s="40"/>
      <c r="BB501" s="40"/>
      <c r="BC501" s="40"/>
      <c r="BD501" s="316">
        <f t="shared" si="7"/>
        <v>0</v>
      </c>
      <c r="BE501" s="117">
        <f>+Tabla2[[#This Row],[VALOR RECURSOS FDL]]+Tabla2[[#This Row],[ADICION]]+Tabla2[[#This Row],[ADICION Nº 2  O -SALDO SIN EJECUTAR]]</f>
        <v>43050000</v>
      </c>
      <c r="BF501" s="40">
        <v>4305000</v>
      </c>
      <c r="BG501" s="263" t="s">
        <v>3450</v>
      </c>
      <c r="BH501" s="264">
        <v>44315</v>
      </c>
      <c r="BI501" s="46" t="s">
        <v>3490</v>
      </c>
      <c r="BJ501" s="40" t="s">
        <v>3343</v>
      </c>
      <c r="BK501" s="40"/>
      <c r="BL501" s="40"/>
      <c r="BM501" s="40"/>
      <c r="BN501" s="40"/>
    </row>
    <row r="502" spans="1:66">
      <c r="A502" s="40">
        <v>2021</v>
      </c>
      <c r="B502" s="40">
        <v>29</v>
      </c>
      <c r="C502" s="27" t="s">
        <v>606</v>
      </c>
      <c r="D502" s="27" t="s">
        <v>607</v>
      </c>
      <c r="E502" s="284" t="s">
        <v>76</v>
      </c>
      <c r="F502" s="54" t="s">
        <v>3491</v>
      </c>
      <c r="G502" s="27" t="s">
        <v>3263</v>
      </c>
      <c r="H502" s="50">
        <v>1010190450</v>
      </c>
      <c r="I502" s="40">
        <v>2</v>
      </c>
      <c r="J502" s="40" t="s">
        <v>153</v>
      </c>
      <c r="K502" s="51" t="s">
        <v>3264</v>
      </c>
      <c r="L502" s="56">
        <v>4975307</v>
      </c>
      <c r="M502" s="53" t="s">
        <v>3265</v>
      </c>
      <c r="N502" s="27" t="s">
        <v>3263</v>
      </c>
      <c r="O502" s="27" t="s">
        <v>156</v>
      </c>
      <c r="P502" s="40"/>
      <c r="Q502" s="40"/>
      <c r="R502" s="40"/>
      <c r="S502" s="40"/>
      <c r="T502" s="40" t="s">
        <v>3492</v>
      </c>
      <c r="U502" s="40"/>
      <c r="V502" s="40"/>
      <c r="W502" s="40"/>
      <c r="X502" s="235" t="s">
        <v>3493</v>
      </c>
      <c r="Y502" s="40" t="s">
        <v>3494</v>
      </c>
      <c r="Z502" s="40" t="s">
        <v>1291</v>
      </c>
      <c r="AA502" s="40">
        <v>180</v>
      </c>
      <c r="AB502" s="44">
        <v>44238</v>
      </c>
      <c r="AC502" s="44">
        <v>44238</v>
      </c>
      <c r="AD502" s="40"/>
      <c r="AE502" s="40"/>
      <c r="AF502" s="40"/>
      <c r="AG502" s="40"/>
      <c r="AH502" s="44">
        <v>44418</v>
      </c>
      <c r="AI502" s="130"/>
      <c r="AJ502" s="40"/>
      <c r="AK502" s="40"/>
      <c r="AL502" s="130"/>
      <c r="AM502" s="40">
        <v>327</v>
      </c>
      <c r="AN502" s="40">
        <v>25128000</v>
      </c>
      <c r="AO502" s="44">
        <v>44238</v>
      </c>
      <c r="AP502" s="40">
        <v>300</v>
      </c>
      <c r="AQ502" s="40">
        <v>25128000</v>
      </c>
      <c r="AR502" s="44">
        <v>44238</v>
      </c>
      <c r="AS502" s="40" t="s">
        <v>3456</v>
      </c>
      <c r="AT502" s="27" t="s">
        <v>3339</v>
      </c>
      <c r="AU502" s="40" t="s">
        <v>3457</v>
      </c>
      <c r="AV502" s="267">
        <v>25128000</v>
      </c>
      <c r="AW502" s="40"/>
      <c r="AX502" s="40"/>
      <c r="AY502" s="40"/>
      <c r="AZ502" s="40"/>
      <c r="BA502" s="40"/>
      <c r="BB502" s="40"/>
      <c r="BC502" s="40"/>
      <c r="BD502" s="316">
        <f t="shared" si="7"/>
        <v>0</v>
      </c>
      <c r="BE502" s="117">
        <f>+Tabla2[[#This Row],[VALOR RECURSOS FDL]]+Tabla2[[#This Row],[ADICION]]+Tabla2[[#This Row],[ADICION Nº 2  O -SALDO SIN EJECUTAR]]</f>
        <v>25128000</v>
      </c>
      <c r="BF502" s="40">
        <v>4188000</v>
      </c>
      <c r="BG502" s="263" t="s">
        <v>3495</v>
      </c>
      <c r="BH502" s="264">
        <v>44242</v>
      </c>
      <c r="BI502" s="46" t="s">
        <v>3496</v>
      </c>
      <c r="BJ502" s="40" t="s">
        <v>3343</v>
      </c>
      <c r="BK502" s="40"/>
      <c r="BL502" s="40"/>
      <c r="BM502" s="40"/>
      <c r="BN502" s="40"/>
    </row>
    <row r="503" spans="1:66">
      <c r="A503" s="40">
        <v>2021</v>
      </c>
      <c r="B503" s="40">
        <v>30</v>
      </c>
      <c r="C503" s="27" t="s">
        <v>606</v>
      </c>
      <c r="D503" s="27" t="s">
        <v>607</v>
      </c>
      <c r="E503" s="281" t="s">
        <v>76</v>
      </c>
      <c r="F503" s="54" t="s">
        <v>3497</v>
      </c>
      <c r="G503" s="22" t="s">
        <v>2079</v>
      </c>
      <c r="H503" s="41">
        <v>80239278</v>
      </c>
      <c r="I503" s="40">
        <v>9</v>
      </c>
      <c r="J503" s="40" t="s">
        <v>3353</v>
      </c>
      <c r="K503" s="21" t="s">
        <v>2080</v>
      </c>
      <c r="L503" s="47">
        <v>3118648938</v>
      </c>
      <c r="M503" s="43" t="s">
        <v>2081</v>
      </c>
      <c r="N503" s="23" t="s">
        <v>2079</v>
      </c>
      <c r="O503" s="27" t="s">
        <v>156</v>
      </c>
      <c r="P503" s="40"/>
      <c r="Q503" s="40"/>
      <c r="R503" s="40"/>
      <c r="S503" s="40"/>
      <c r="T503" s="40" t="s">
        <v>3498</v>
      </c>
      <c r="U503" s="40"/>
      <c r="V503" s="40"/>
      <c r="W503" s="40"/>
      <c r="X503" s="235" t="s">
        <v>3499</v>
      </c>
      <c r="Y503" s="40" t="s">
        <v>3500</v>
      </c>
      <c r="Z503" s="40" t="s">
        <v>797</v>
      </c>
      <c r="AA503" s="40">
        <v>300</v>
      </c>
      <c r="AB503" s="44">
        <v>44239</v>
      </c>
      <c r="AC503" s="44">
        <v>44239</v>
      </c>
      <c r="AD503" s="40"/>
      <c r="AE503" s="40"/>
      <c r="AF503" s="40"/>
      <c r="AG503" s="40"/>
      <c r="AH503" s="44">
        <v>44541</v>
      </c>
      <c r="AI503" s="144"/>
      <c r="AJ503" s="40"/>
      <c r="AK503" s="40"/>
      <c r="AL503" s="144"/>
      <c r="AM503" s="40">
        <v>331</v>
      </c>
      <c r="AN503" s="40">
        <v>59220000</v>
      </c>
      <c r="AO503" s="44">
        <v>44239</v>
      </c>
      <c r="AP503" s="40">
        <v>302</v>
      </c>
      <c r="AQ503" s="40">
        <v>59220000</v>
      </c>
      <c r="AR503" s="44">
        <v>44239</v>
      </c>
      <c r="AS503" s="40" t="s">
        <v>3501</v>
      </c>
      <c r="AT503" s="27" t="s">
        <v>3339</v>
      </c>
      <c r="AU503" s="40" t="s">
        <v>3502</v>
      </c>
      <c r="AV503" s="267">
        <v>59220000</v>
      </c>
      <c r="AW503" s="40"/>
      <c r="AX503" s="40"/>
      <c r="AY503" s="40"/>
      <c r="AZ503" s="40"/>
      <c r="BA503" s="40"/>
      <c r="BB503" s="40"/>
      <c r="BC503" s="40"/>
      <c r="BD503" s="316">
        <f t="shared" si="7"/>
        <v>0</v>
      </c>
      <c r="BE503" s="117">
        <f>+Tabla2[[#This Row],[VALOR RECURSOS FDL]]+Tabla2[[#This Row],[ADICION]]+Tabla2[[#This Row],[ADICION Nº 2  O -SALDO SIN EJECUTAR]]</f>
        <v>59220000</v>
      </c>
      <c r="BF503" s="40">
        <v>5922000</v>
      </c>
      <c r="BG503" s="263" t="s">
        <v>1706</v>
      </c>
      <c r="BH503" s="264">
        <v>44260</v>
      </c>
      <c r="BI503" s="46" t="s">
        <v>3503</v>
      </c>
      <c r="BJ503" s="40" t="s">
        <v>3343</v>
      </c>
      <c r="BK503" s="40"/>
      <c r="BL503" s="40"/>
      <c r="BM503" s="40"/>
      <c r="BN503" s="40"/>
    </row>
    <row r="504" spans="1:66">
      <c r="A504" s="40">
        <v>2021</v>
      </c>
      <c r="B504" s="40">
        <v>31</v>
      </c>
      <c r="C504" s="27" t="s">
        <v>606</v>
      </c>
      <c r="D504" s="27" t="s">
        <v>607</v>
      </c>
      <c r="E504" s="284" t="s">
        <v>76</v>
      </c>
      <c r="F504" s="54" t="s">
        <v>3504</v>
      </c>
      <c r="G504" s="22" t="s">
        <v>1277</v>
      </c>
      <c r="H504" s="41">
        <v>1018443671</v>
      </c>
      <c r="I504" s="40">
        <v>1</v>
      </c>
      <c r="J504" s="40" t="s">
        <v>3353</v>
      </c>
      <c r="K504" s="21" t="s">
        <v>1278</v>
      </c>
      <c r="L504" s="55">
        <v>3134033649</v>
      </c>
      <c r="M504" s="43" t="s">
        <v>1279</v>
      </c>
      <c r="N504" s="23" t="s">
        <v>1277</v>
      </c>
      <c r="O504" s="27" t="s">
        <v>156</v>
      </c>
      <c r="P504" s="40"/>
      <c r="Q504" s="40"/>
      <c r="R504" s="40"/>
      <c r="S504" s="40"/>
      <c r="T504" s="40" t="s">
        <v>3505</v>
      </c>
      <c r="U504" s="40"/>
      <c r="V504" s="40"/>
      <c r="W504" s="40"/>
      <c r="X504" s="235" t="s">
        <v>3506</v>
      </c>
      <c r="Y504" s="40" t="s">
        <v>3507</v>
      </c>
      <c r="Z504" s="40" t="s">
        <v>3508</v>
      </c>
      <c r="AA504" s="40">
        <v>180</v>
      </c>
      <c r="AB504" s="44">
        <v>44239</v>
      </c>
      <c r="AC504" s="44">
        <v>44239</v>
      </c>
      <c r="AD504" s="40"/>
      <c r="AE504" s="40"/>
      <c r="AF504" s="40"/>
      <c r="AG504" s="40"/>
      <c r="AH504" s="44">
        <v>44419</v>
      </c>
      <c r="AI504" s="130"/>
      <c r="AJ504" s="40"/>
      <c r="AK504" s="40"/>
      <c r="AL504" s="130"/>
      <c r="AM504" s="40">
        <v>332</v>
      </c>
      <c r="AN504" s="40">
        <v>25128000</v>
      </c>
      <c r="AO504" s="44">
        <v>44239</v>
      </c>
      <c r="AP504" s="40">
        <v>303</v>
      </c>
      <c r="AQ504" s="40">
        <v>25128000</v>
      </c>
      <c r="AR504" s="44">
        <v>44239</v>
      </c>
      <c r="AS504" s="40" t="s">
        <v>3401</v>
      </c>
      <c r="AT504" s="27" t="s">
        <v>3339</v>
      </c>
      <c r="AU504" s="40" t="s">
        <v>3402</v>
      </c>
      <c r="AV504" s="267">
        <v>25128000</v>
      </c>
      <c r="AW504" s="40"/>
      <c r="AX504" s="40"/>
      <c r="AY504" s="40"/>
      <c r="AZ504" s="40"/>
      <c r="BA504" s="40"/>
      <c r="BB504" s="40"/>
      <c r="BC504" s="40"/>
      <c r="BD504" s="316">
        <f t="shared" si="7"/>
        <v>0</v>
      </c>
      <c r="BE504" s="117">
        <f>+Tabla2[[#This Row],[VALOR RECURSOS FDL]]+Tabla2[[#This Row],[ADICION]]+Tabla2[[#This Row],[ADICION Nº 2  O -SALDO SIN EJECUTAR]]</f>
        <v>25128000</v>
      </c>
      <c r="BF504" s="40">
        <v>4188000</v>
      </c>
      <c r="BG504" s="263" t="s">
        <v>3509</v>
      </c>
      <c r="BH504" s="264">
        <v>44252</v>
      </c>
      <c r="BI504" s="40" t="s">
        <v>3510</v>
      </c>
      <c r="BJ504" s="40" t="s">
        <v>3343</v>
      </c>
      <c r="BK504" s="40"/>
      <c r="BL504" s="40"/>
      <c r="BM504" s="40"/>
      <c r="BN504" s="40"/>
    </row>
    <row r="505" spans="1:66">
      <c r="A505" s="40">
        <v>2021</v>
      </c>
      <c r="B505" s="40">
        <v>32</v>
      </c>
      <c r="C505" s="27" t="s">
        <v>606</v>
      </c>
      <c r="D505" s="27" t="s">
        <v>607</v>
      </c>
      <c r="E505" s="281" t="s">
        <v>76</v>
      </c>
      <c r="F505" s="54" t="s">
        <v>3511</v>
      </c>
      <c r="G505" s="23" t="s">
        <v>2933</v>
      </c>
      <c r="H505" s="41">
        <v>79712875</v>
      </c>
      <c r="I505" s="40">
        <v>0</v>
      </c>
      <c r="J505" s="40" t="s">
        <v>3353</v>
      </c>
      <c r="K505" s="21" t="s">
        <v>2934</v>
      </c>
      <c r="L505" s="42">
        <v>3117334532</v>
      </c>
      <c r="M505" s="43" t="s">
        <v>2935</v>
      </c>
      <c r="N505" s="23" t="s">
        <v>2933</v>
      </c>
      <c r="O505" s="27" t="s">
        <v>156</v>
      </c>
      <c r="P505" s="40"/>
      <c r="Q505" s="40"/>
      <c r="R505" s="40"/>
      <c r="S505" s="40"/>
      <c r="T505" s="40" t="s">
        <v>3512</v>
      </c>
      <c r="U505" s="40"/>
      <c r="V505" s="40"/>
      <c r="W505" s="40"/>
      <c r="X505" s="235" t="s">
        <v>3513</v>
      </c>
      <c r="Y505" s="40" t="s">
        <v>3514</v>
      </c>
      <c r="Z505" s="40" t="s">
        <v>797</v>
      </c>
      <c r="AA505" s="40">
        <v>300</v>
      </c>
      <c r="AB505" s="44">
        <v>44242</v>
      </c>
      <c r="AC505" s="44">
        <v>44242</v>
      </c>
      <c r="AD505" s="40"/>
      <c r="AE505" s="40"/>
      <c r="AF505" s="40"/>
      <c r="AG505" s="40"/>
      <c r="AH505" s="44">
        <v>44544</v>
      </c>
      <c r="AI505" s="144"/>
      <c r="AJ505" s="40"/>
      <c r="AK505" s="40"/>
      <c r="AL505" s="144"/>
      <c r="AM505" s="40">
        <v>337</v>
      </c>
      <c r="AN505" s="40">
        <v>51120000</v>
      </c>
      <c r="AO505" s="44">
        <v>44242</v>
      </c>
      <c r="AP505" s="40">
        <v>306</v>
      </c>
      <c r="AQ505" s="40">
        <v>51120000</v>
      </c>
      <c r="AR505" s="44">
        <v>44242</v>
      </c>
      <c r="AS505" s="40" t="s">
        <v>3515</v>
      </c>
      <c r="AT505" s="27" t="s">
        <v>3339</v>
      </c>
      <c r="AU505" s="40" t="s">
        <v>3516</v>
      </c>
      <c r="AV505" s="267">
        <v>51120000</v>
      </c>
      <c r="AW505" s="40"/>
      <c r="AX505" s="40"/>
      <c r="AY505" s="40"/>
      <c r="AZ505" s="40"/>
      <c r="BA505" s="40"/>
      <c r="BB505" s="40"/>
      <c r="BC505" s="40"/>
      <c r="BD505" s="316">
        <f t="shared" si="7"/>
        <v>0</v>
      </c>
      <c r="BE505" s="117">
        <f>+Tabla2[[#This Row],[VALOR RECURSOS FDL]]+Tabla2[[#This Row],[ADICION]]+Tabla2[[#This Row],[ADICION Nº 2  O -SALDO SIN EJECUTAR]]</f>
        <v>51120000</v>
      </c>
      <c r="BF505" s="40">
        <v>5112000</v>
      </c>
      <c r="BG505" s="263" t="s">
        <v>3517</v>
      </c>
      <c r="BH505" s="264">
        <v>44315</v>
      </c>
      <c r="BI505" s="40" t="s">
        <v>3518</v>
      </c>
      <c r="BJ505" s="40" t="s">
        <v>3343</v>
      </c>
      <c r="BK505" s="40"/>
      <c r="BL505" s="40"/>
      <c r="BM505" s="40"/>
      <c r="BN505" s="40"/>
    </row>
    <row r="506" spans="1:66">
      <c r="A506" s="40">
        <v>2021</v>
      </c>
      <c r="B506" s="40">
        <v>33</v>
      </c>
      <c r="C506" s="27" t="s">
        <v>606</v>
      </c>
      <c r="D506" s="27" t="s">
        <v>607</v>
      </c>
      <c r="E506" s="284" t="s">
        <v>76</v>
      </c>
      <c r="F506" s="54" t="s">
        <v>3519</v>
      </c>
      <c r="G506" s="23" t="s">
        <v>2997</v>
      </c>
      <c r="H506" s="41">
        <v>1118545389</v>
      </c>
      <c r="I506" s="40">
        <v>8</v>
      </c>
      <c r="J506" s="40" t="s">
        <v>3353</v>
      </c>
      <c r="K506" s="21" t="s">
        <v>2998</v>
      </c>
      <c r="L506" s="55">
        <v>3144922423</v>
      </c>
      <c r="M506" s="43" t="s">
        <v>3000</v>
      </c>
      <c r="N506" s="23" t="s">
        <v>2997</v>
      </c>
      <c r="O506" s="27" t="s">
        <v>156</v>
      </c>
      <c r="P506" s="40"/>
      <c r="Q506" s="40"/>
      <c r="R506" s="40"/>
      <c r="S506" s="40"/>
      <c r="T506" s="40" t="s">
        <v>3520</v>
      </c>
      <c r="U506" s="40"/>
      <c r="V506" s="40"/>
      <c r="W506" s="40"/>
      <c r="X506" s="235" t="s">
        <v>3521</v>
      </c>
      <c r="Y506" s="40" t="s">
        <v>3522</v>
      </c>
      <c r="Z506" s="40" t="s">
        <v>797</v>
      </c>
      <c r="AA506" s="40">
        <v>300</v>
      </c>
      <c r="AB506" s="44">
        <v>44242</v>
      </c>
      <c r="AC506" s="44">
        <v>44242</v>
      </c>
      <c r="AD506" s="40"/>
      <c r="AE506" s="40"/>
      <c r="AF506" s="40"/>
      <c r="AG506" s="40"/>
      <c r="AH506" s="44">
        <v>44544</v>
      </c>
      <c r="AI506" s="130"/>
      <c r="AJ506" s="40"/>
      <c r="AK506" s="40"/>
      <c r="AL506" s="130"/>
      <c r="AM506" s="40">
        <v>333</v>
      </c>
      <c r="AN506" s="40">
        <v>59220000</v>
      </c>
      <c r="AO506" s="44">
        <v>44242</v>
      </c>
      <c r="AP506" s="40">
        <v>304</v>
      </c>
      <c r="AQ506" s="40">
        <v>59220000</v>
      </c>
      <c r="AR506" s="44">
        <v>44242</v>
      </c>
      <c r="AS506" s="40" t="s">
        <v>3515</v>
      </c>
      <c r="AT506" s="27" t="s">
        <v>3339</v>
      </c>
      <c r="AU506" s="40" t="s">
        <v>3516</v>
      </c>
      <c r="AV506" s="267">
        <v>59220000</v>
      </c>
      <c r="AW506" s="40"/>
      <c r="AX506" s="40"/>
      <c r="AY506" s="40"/>
      <c r="AZ506" s="40"/>
      <c r="BA506" s="40"/>
      <c r="BB506" s="40"/>
      <c r="BC506" s="40"/>
      <c r="BD506" s="316">
        <f t="shared" si="7"/>
        <v>0</v>
      </c>
      <c r="BE506" s="117">
        <f>+Tabla2[[#This Row],[VALOR RECURSOS FDL]]+Tabla2[[#This Row],[ADICION]]+Tabla2[[#This Row],[ADICION Nº 2  O -SALDO SIN EJECUTAR]]</f>
        <v>59220000</v>
      </c>
      <c r="BF506" s="40">
        <v>5922000</v>
      </c>
      <c r="BG506" s="263" t="s">
        <v>2117</v>
      </c>
      <c r="BH506" s="264" t="s">
        <v>1577</v>
      </c>
      <c r="BI506" s="40" t="s">
        <v>3523</v>
      </c>
      <c r="BJ506" s="40" t="s">
        <v>3343</v>
      </c>
      <c r="BK506" s="40"/>
      <c r="BL506" s="40"/>
      <c r="BM506" s="40"/>
      <c r="BN506" s="40"/>
    </row>
    <row r="507" spans="1:66">
      <c r="A507" s="40">
        <v>2021</v>
      </c>
      <c r="B507" s="40">
        <v>34</v>
      </c>
      <c r="C507" s="27" t="s">
        <v>606</v>
      </c>
      <c r="D507" s="27" t="s">
        <v>607</v>
      </c>
      <c r="E507" s="281" t="s">
        <v>76</v>
      </c>
      <c r="F507" s="54" t="s">
        <v>3524</v>
      </c>
      <c r="G507" s="22" t="s">
        <v>2537</v>
      </c>
      <c r="H507" s="41">
        <v>80236435</v>
      </c>
      <c r="I507" s="40">
        <v>5</v>
      </c>
      <c r="J507" s="40" t="s">
        <v>3353</v>
      </c>
      <c r="K507" s="57" t="s">
        <v>2538</v>
      </c>
      <c r="L507" s="47">
        <v>3158761190</v>
      </c>
      <c r="M507" s="43" t="s">
        <v>2539</v>
      </c>
      <c r="N507" s="23" t="s">
        <v>2537</v>
      </c>
      <c r="O507" s="27" t="s">
        <v>156</v>
      </c>
      <c r="P507" s="40"/>
      <c r="Q507" s="40"/>
      <c r="R507" s="40"/>
      <c r="S507" s="40"/>
      <c r="T507" s="40" t="s">
        <v>3525</v>
      </c>
      <c r="U507" s="40"/>
      <c r="V507" s="40"/>
      <c r="W507" s="40"/>
      <c r="X507" s="235" t="s">
        <v>3526</v>
      </c>
      <c r="Y507" s="40" t="s">
        <v>3527</v>
      </c>
      <c r="Z507" s="40" t="s">
        <v>797</v>
      </c>
      <c r="AA507" s="40">
        <v>300</v>
      </c>
      <c r="AB507" s="44">
        <v>44242</v>
      </c>
      <c r="AC507" s="44">
        <v>44242</v>
      </c>
      <c r="AD507" s="40"/>
      <c r="AE507" s="40"/>
      <c r="AF507" s="40"/>
      <c r="AG507" s="40"/>
      <c r="AH507" s="44">
        <v>44544</v>
      </c>
      <c r="AI507" s="144"/>
      <c r="AJ507" s="40"/>
      <c r="AK507" s="40"/>
      <c r="AL507" s="144"/>
      <c r="AM507" s="40">
        <v>336</v>
      </c>
      <c r="AN507" s="40">
        <v>41880000</v>
      </c>
      <c r="AO507" s="44">
        <v>44242</v>
      </c>
      <c r="AP507" s="40">
        <v>305</v>
      </c>
      <c r="AQ507" s="40">
        <v>41880000</v>
      </c>
      <c r="AR507" s="44">
        <v>44242</v>
      </c>
      <c r="AS507" s="40" t="s">
        <v>3515</v>
      </c>
      <c r="AT507" s="27" t="s">
        <v>3339</v>
      </c>
      <c r="AU507" s="40" t="s">
        <v>3516</v>
      </c>
      <c r="AV507" s="267">
        <v>41880000</v>
      </c>
      <c r="AW507" s="40"/>
      <c r="AX507" s="40"/>
      <c r="AY507" s="40"/>
      <c r="AZ507" s="40"/>
      <c r="BA507" s="40"/>
      <c r="BB507" s="40"/>
      <c r="BC507" s="40"/>
      <c r="BD507" s="316">
        <f t="shared" si="7"/>
        <v>0</v>
      </c>
      <c r="BE507" s="117">
        <f>+Tabla2[[#This Row],[VALOR RECURSOS FDL]]+Tabla2[[#This Row],[ADICION]]+Tabla2[[#This Row],[ADICION Nº 2  O -SALDO SIN EJECUTAR]]</f>
        <v>41880000</v>
      </c>
      <c r="BF507" s="40">
        <v>4188000</v>
      </c>
      <c r="BG507" s="263" t="s">
        <v>3517</v>
      </c>
      <c r="BH507" s="264">
        <v>44249</v>
      </c>
      <c r="BI507" s="40" t="s">
        <v>3528</v>
      </c>
      <c r="BJ507" s="40" t="s">
        <v>3343</v>
      </c>
      <c r="BK507" s="40"/>
      <c r="BL507" s="40"/>
      <c r="BM507" s="40"/>
      <c r="BN507" s="40" t="s">
        <v>3529</v>
      </c>
    </row>
    <row r="508" spans="1:66">
      <c r="A508" s="40">
        <v>2021</v>
      </c>
      <c r="B508" s="40">
        <v>35</v>
      </c>
      <c r="C508" s="27" t="s">
        <v>606</v>
      </c>
      <c r="D508" s="27" t="s">
        <v>607</v>
      </c>
      <c r="E508" s="284" t="s">
        <v>76</v>
      </c>
      <c r="F508" s="54" t="s">
        <v>3530</v>
      </c>
      <c r="G508" s="40" t="s">
        <v>3146</v>
      </c>
      <c r="H508" s="58">
        <v>50875779</v>
      </c>
      <c r="I508" s="40">
        <v>5</v>
      </c>
      <c r="J508" s="40" t="s">
        <v>153</v>
      </c>
      <c r="K508" s="51" t="s">
        <v>3147</v>
      </c>
      <c r="L508" s="56">
        <v>3405553</v>
      </c>
      <c r="M508" s="53" t="s">
        <v>3148</v>
      </c>
      <c r="N508" s="40" t="s">
        <v>3146</v>
      </c>
      <c r="O508" s="27" t="s">
        <v>156</v>
      </c>
      <c r="P508" s="40"/>
      <c r="Q508" s="40"/>
      <c r="R508" s="40"/>
      <c r="S508" s="40"/>
      <c r="T508" s="40" t="s">
        <v>3531</v>
      </c>
      <c r="U508" s="40"/>
      <c r="V508" s="40"/>
      <c r="W508" s="40"/>
      <c r="X508" s="235" t="s">
        <v>3532</v>
      </c>
      <c r="Y508" s="40" t="s">
        <v>3533</v>
      </c>
      <c r="Z508" s="40" t="s">
        <v>797</v>
      </c>
      <c r="AA508" s="40">
        <v>300</v>
      </c>
      <c r="AB508" s="44">
        <v>44242</v>
      </c>
      <c r="AC508" s="44">
        <v>44242</v>
      </c>
      <c r="AD508" s="40"/>
      <c r="AE508" s="40"/>
      <c r="AF508" s="40"/>
      <c r="AG508" s="40"/>
      <c r="AH508" s="44">
        <v>44544</v>
      </c>
      <c r="AI508" s="130"/>
      <c r="AJ508" s="40"/>
      <c r="AK508" s="40"/>
      <c r="AL508" s="130"/>
      <c r="AM508" s="40">
        <v>338</v>
      </c>
      <c r="AN508" s="40">
        <v>41880000</v>
      </c>
      <c r="AO508" s="44">
        <v>44242</v>
      </c>
      <c r="AP508" s="40">
        <v>308</v>
      </c>
      <c r="AQ508" s="40">
        <v>41880000</v>
      </c>
      <c r="AR508" s="44">
        <v>44242</v>
      </c>
      <c r="AS508" s="27" t="s">
        <v>3338</v>
      </c>
      <c r="AT508" s="27" t="s">
        <v>3339</v>
      </c>
      <c r="AU508" s="35" t="s">
        <v>3340</v>
      </c>
      <c r="AV508" s="267">
        <v>41880000</v>
      </c>
      <c r="AW508" s="40"/>
      <c r="AX508" s="40"/>
      <c r="AY508" s="40"/>
      <c r="AZ508" s="40"/>
      <c r="BA508" s="40"/>
      <c r="BB508" s="40"/>
      <c r="BC508" s="40"/>
      <c r="BD508" s="316">
        <f t="shared" si="7"/>
        <v>0</v>
      </c>
      <c r="BE508" s="117">
        <f>+Tabla2[[#This Row],[VALOR RECURSOS FDL]]+Tabla2[[#This Row],[ADICION]]+Tabla2[[#This Row],[ADICION Nº 2  O -SALDO SIN EJECUTAR]]</f>
        <v>41880000</v>
      </c>
      <c r="BF508" s="40">
        <v>4188000</v>
      </c>
      <c r="BG508" s="263" t="s">
        <v>2313</v>
      </c>
      <c r="BH508" s="264">
        <v>44252</v>
      </c>
      <c r="BI508" s="46" t="s">
        <v>3534</v>
      </c>
      <c r="BJ508" s="40" t="s">
        <v>3343</v>
      </c>
      <c r="BK508" s="40"/>
      <c r="BL508" s="40"/>
      <c r="BM508" s="40"/>
      <c r="BN508" s="40"/>
    </row>
    <row r="509" spans="1:66">
      <c r="A509" s="40">
        <v>2021</v>
      </c>
      <c r="B509" s="40">
        <v>36</v>
      </c>
      <c r="C509" s="27" t="s">
        <v>606</v>
      </c>
      <c r="D509" s="27" t="s">
        <v>607</v>
      </c>
      <c r="E509" s="281" t="s">
        <v>76</v>
      </c>
      <c r="F509" s="54" t="s">
        <v>3535</v>
      </c>
      <c r="G509" s="22" t="s">
        <v>2330</v>
      </c>
      <c r="H509" s="41">
        <v>3023764906</v>
      </c>
      <c r="I509" s="40">
        <v>4</v>
      </c>
      <c r="J509" s="40" t="s">
        <v>153</v>
      </c>
      <c r="K509" s="21" t="s">
        <v>2331</v>
      </c>
      <c r="L509" s="42">
        <v>3023764906</v>
      </c>
      <c r="M509" s="43" t="s">
        <v>2332</v>
      </c>
      <c r="N509" s="23" t="s">
        <v>2330</v>
      </c>
      <c r="O509" s="27" t="s">
        <v>156</v>
      </c>
      <c r="P509" s="40"/>
      <c r="Q509" s="40"/>
      <c r="R509" s="40"/>
      <c r="S509" s="40"/>
      <c r="T509" s="40" t="s">
        <v>3536</v>
      </c>
      <c r="U509" s="40"/>
      <c r="V509" s="40"/>
      <c r="W509" s="40"/>
      <c r="X509" s="235" t="s">
        <v>3537</v>
      </c>
      <c r="Y509" s="40" t="s">
        <v>3538</v>
      </c>
      <c r="Z509" s="40" t="s">
        <v>470</v>
      </c>
      <c r="AA509" s="40">
        <v>150</v>
      </c>
      <c r="AB509" s="44">
        <v>44242</v>
      </c>
      <c r="AC509" s="44">
        <v>44242</v>
      </c>
      <c r="AD509" s="40"/>
      <c r="AE509" s="40"/>
      <c r="AF509" s="40"/>
      <c r="AG509" s="40"/>
      <c r="AH509" s="44">
        <v>44391</v>
      </c>
      <c r="AI509" s="144"/>
      <c r="AJ509" s="40"/>
      <c r="AK509" s="40"/>
      <c r="AL509" s="144"/>
      <c r="AM509" s="40">
        <v>340</v>
      </c>
      <c r="AN509" s="40">
        <v>20355000</v>
      </c>
      <c r="AO509" s="44">
        <v>44242</v>
      </c>
      <c r="AP509" s="40">
        <v>311</v>
      </c>
      <c r="AQ509" s="40">
        <v>20355000</v>
      </c>
      <c r="AR509" s="44">
        <v>44242</v>
      </c>
      <c r="AS509" s="40" t="s">
        <v>3378</v>
      </c>
      <c r="AT509" s="27" t="s">
        <v>3339</v>
      </c>
      <c r="AU509" s="40" t="s">
        <v>3379</v>
      </c>
      <c r="AV509" s="267">
        <v>20355000</v>
      </c>
      <c r="AW509" s="40"/>
      <c r="AX509" s="40"/>
      <c r="AY509" s="40"/>
      <c r="AZ509" s="40"/>
      <c r="BA509" s="40"/>
      <c r="BB509" s="40"/>
      <c r="BC509" s="40"/>
      <c r="BD509" s="316">
        <f t="shared" si="7"/>
        <v>0</v>
      </c>
      <c r="BE509" s="117">
        <f>+Tabla2[[#This Row],[VALOR RECURSOS FDL]]+Tabla2[[#This Row],[ADICION]]+Tabla2[[#This Row],[ADICION Nº 2  O -SALDO SIN EJECUTAR]]</f>
        <v>20355000</v>
      </c>
      <c r="BF509" s="40">
        <v>4071000</v>
      </c>
      <c r="BG509" s="263" t="s">
        <v>1595</v>
      </c>
      <c r="BH509" s="264">
        <v>44252</v>
      </c>
      <c r="BI509" s="46" t="s">
        <v>3539</v>
      </c>
      <c r="BJ509" s="40" t="s">
        <v>3343</v>
      </c>
      <c r="BK509" s="40"/>
      <c r="BL509" s="40"/>
      <c r="BM509" s="40"/>
      <c r="BN509" s="40"/>
    </row>
    <row r="510" spans="1:66">
      <c r="A510" s="40">
        <v>2021</v>
      </c>
      <c r="B510" s="40">
        <v>37</v>
      </c>
      <c r="C510" s="27" t="s">
        <v>606</v>
      </c>
      <c r="D510" s="27" t="s">
        <v>607</v>
      </c>
      <c r="E510" s="284" t="s">
        <v>76</v>
      </c>
      <c r="F510" s="54" t="s">
        <v>3540</v>
      </c>
      <c r="G510" s="40" t="s">
        <v>3541</v>
      </c>
      <c r="H510" s="58">
        <v>1024482565</v>
      </c>
      <c r="I510" s="40">
        <v>5</v>
      </c>
      <c r="J510" s="40" t="s">
        <v>153</v>
      </c>
      <c r="K510" s="40" t="s">
        <v>3542</v>
      </c>
      <c r="L510" s="40">
        <v>3003210842</v>
      </c>
      <c r="M510" s="59" t="s">
        <v>3543</v>
      </c>
      <c r="N510" s="40" t="s">
        <v>3541</v>
      </c>
      <c r="O510" s="27" t="s">
        <v>156</v>
      </c>
      <c r="P510" s="40"/>
      <c r="Q510" s="40"/>
      <c r="R510" s="40"/>
      <c r="S510" s="40"/>
      <c r="T510" s="40" t="s">
        <v>3544</v>
      </c>
      <c r="U510" s="40"/>
      <c r="V510" s="40"/>
      <c r="W510" s="40"/>
      <c r="X510" s="235" t="s">
        <v>3545</v>
      </c>
      <c r="Y510" s="40" t="s">
        <v>3546</v>
      </c>
      <c r="Z510" s="40" t="s">
        <v>797</v>
      </c>
      <c r="AA510" s="40">
        <v>300</v>
      </c>
      <c r="AB510" s="44">
        <v>44243</v>
      </c>
      <c r="AC510" s="44">
        <v>44243</v>
      </c>
      <c r="AD510" s="40"/>
      <c r="AE510" s="40"/>
      <c r="AF510" s="40"/>
      <c r="AG510" s="40"/>
      <c r="AH510" s="44">
        <v>44545</v>
      </c>
      <c r="AI510" s="130"/>
      <c r="AJ510" s="40"/>
      <c r="AK510" s="40"/>
      <c r="AL510" s="130"/>
      <c r="AM510" s="40">
        <v>341</v>
      </c>
      <c r="AN510" s="40">
        <v>41880000</v>
      </c>
      <c r="AO510" s="44">
        <v>44243</v>
      </c>
      <c r="AP510" s="40">
        <v>310</v>
      </c>
      <c r="AQ510" s="40">
        <v>41880000</v>
      </c>
      <c r="AR510" s="44">
        <v>44243</v>
      </c>
      <c r="AS510" s="27" t="s">
        <v>3338</v>
      </c>
      <c r="AT510" s="27" t="s">
        <v>3339</v>
      </c>
      <c r="AU510" s="35" t="s">
        <v>3340</v>
      </c>
      <c r="AV510" s="267">
        <v>41880000</v>
      </c>
      <c r="AW510" s="40"/>
      <c r="AX510" s="40"/>
      <c r="AY510" s="40"/>
      <c r="AZ510" s="40"/>
      <c r="BA510" s="40"/>
      <c r="BB510" s="40"/>
      <c r="BC510" s="40"/>
      <c r="BD510" s="316">
        <f t="shared" si="7"/>
        <v>0</v>
      </c>
      <c r="BE510" s="117">
        <f>+Tabla2[[#This Row],[VALOR RECURSOS FDL]]+Tabla2[[#This Row],[ADICION]]+Tabla2[[#This Row],[ADICION Nº 2  O -SALDO SIN EJECUTAR]]</f>
        <v>41880000</v>
      </c>
      <c r="BF510" s="40">
        <v>4188000</v>
      </c>
      <c r="BG510" s="263" t="s">
        <v>1706</v>
      </c>
      <c r="BH510" s="264">
        <v>44252</v>
      </c>
      <c r="BI510" s="46" t="s">
        <v>3547</v>
      </c>
      <c r="BJ510" s="40" t="s">
        <v>3343</v>
      </c>
      <c r="BK510" s="40"/>
      <c r="BL510" s="40"/>
      <c r="BM510" s="40"/>
      <c r="BN510" s="40"/>
    </row>
    <row r="511" spans="1:66">
      <c r="A511" s="40">
        <v>2021</v>
      </c>
      <c r="B511" s="40">
        <v>38</v>
      </c>
      <c r="C511" s="27" t="s">
        <v>606</v>
      </c>
      <c r="D511" s="27" t="s">
        <v>607</v>
      </c>
      <c r="E511" s="281" t="s">
        <v>76</v>
      </c>
      <c r="F511" s="54" t="s">
        <v>3548</v>
      </c>
      <c r="G511" s="40" t="s">
        <v>2299</v>
      </c>
      <c r="H511" s="41">
        <v>80194800</v>
      </c>
      <c r="I511" s="40">
        <v>9</v>
      </c>
      <c r="J511" s="40" t="s">
        <v>3353</v>
      </c>
      <c r="K511" s="21" t="s">
        <v>2300</v>
      </c>
      <c r="L511" s="48">
        <v>3197881058</v>
      </c>
      <c r="M511" s="43" t="s">
        <v>2301</v>
      </c>
      <c r="N511" s="40" t="s">
        <v>2299</v>
      </c>
      <c r="O511" s="27" t="s">
        <v>156</v>
      </c>
      <c r="P511" s="40"/>
      <c r="Q511" s="40"/>
      <c r="R511" s="40"/>
      <c r="S511" s="40"/>
      <c r="T511" s="40" t="s">
        <v>3549</v>
      </c>
      <c r="U511" s="40"/>
      <c r="V511" s="40"/>
      <c r="W511" s="40"/>
      <c r="X511" s="235" t="s">
        <v>3550</v>
      </c>
      <c r="Y511" s="40" t="s">
        <v>3551</v>
      </c>
      <c r="Z511" s="40" t="s">
        <v>797</v>
      </c>
      <c r="AA511" s="40">
        <v>300</v>
      </c>
      <c r="AB511" s="44">
        <v>44242</v>
      </c>
      <c r="AC511" s="44">
        <v>44242</v>
      </c>
      <c r="AD511" s="40"/>
      <c r="AE511" s="40"/>
      <c r="AF511" s="40"/>
      <c r="AG511" s="40"/>
      <c r="AH511" s="44">
        <v>44544</v>
      </c>
      <c r="AI511" s="144"/>
      <c r="AJ511" s="40"/>
      <c r="AK511" s="40"/>
      <c r="AL511" s="144"/>
      <c r="AM511" s="40">
        <v>334</v>
      </c>
      <c r="AN511" s="40">
        <v>51120000</v>
      </c>
      <c r="AO511" s="44">
        <v>44242</v>
      </c>
      <c r="AP511" s="40">
        <v>307</v>
      </c>
      <c r="AQ511" s="40">
        <v>51120000</v>
      </c>
      <c r="AR511" s="44">
        <v>44242</v>
      </c>
      <c r="AS511" s="40" t="s">
        <v>3552</v>
      </c>
      <c r="AT511" s="27" t="s">
        <v>3339</v>
      </c>
      <c r="AU511" s="40" t="s">
        <v>3553</v>
      </c>
      <c r="AV511" s="267">
        <v>51120000</v>
      </c>
      <c r="AW511" s="40"/>
      <c r="AX511" s="40"/>
      <c r="AY511" s="40"/>
      <c r="AZ511" s="40"/>
      <c r="BA511" s="40"/>
      <c r="BB511" s="40"/>
      <c r="BC511" s="40"/>
      <c r="BD511" s="316">
        <f t="shared" si="7"/>
        <v>0</v>
      </c>
      <c r="BE511" s="117">
        <f>+Tabla2[[#This Row],[VALOR RECURSOS FDL]]+Tabla2[[#This Row],[ADICION]]+Tabla2[[#This Row],[ADICION Nº 2  O -SALDO SIN EJECUTAR]]</f>
        <v>51120000</v>
      </c>
      <c r="BF511" s="40">
        <v>5112000</v>
      </c>
      <c r="BG511" s="263" t="s">
        <v>3450</v>
      </c>
      <c r="BH511" s="264">
        <v>44348</v>
      </c>
      <c r="BI511" s="46" t="s">
        <v>3554</v>
      </c>
      <c r="BJ511" s="40" t="s">
        <v>3343</v>
      </c>
      <c r="BK511" s="40"/>
      <c r="BL511" s="40"/>
      <c r="BM511" s="40"/>
      <c r="BN511" s="40"/>
    </row>
    <row r="512" spans="1:66">
      <c r="A512" s="40">
        <v>2021</v>
      </c>
      <c r="B512" s="40">
        <v>39</v>
      </c>
      <c r="C512" s="27" t="s">
        <v>606</v>
      </c>
      <c r="D512" s="27" t="s">
        <v>607</v>
      </c>
      <c r="E512" s="284" t="s">
        <v>92</v>
      </c>
      <c r="F512" s="54" t="s">
        <v>3555</v>
      </c>
      <c r="G512" s="23" t="s">
        <v>309</v>
      </c>
      <c r="H512" s="41">
        <v>80249660</v>
      </c>
      <c r="I512" s="40">
        <v>2</v>
      </c>
      <c r="J512" s="40" t="s">
        <v>3353</v>
      </c>
      <c r="K512" s="21" t="s">
        <v>1984</v>
      </c>
      <c r="L512" s="55">
        <v>3015043791</v>
      </c>
      <c r="M512" s="43" t="s">
        <v>311</v>
      </c>
      <c r="N512" s="23" t="s">
        <v>309</v>
      </c>
      <c r="O512" s="27" t="s">
        <v>156</v>
      </c>
      <c r="P512" s="40"/>
      <c r="Q512" s="40"/>
      <c r="R512" s="40"/>
      <c r="S512" s="40"/>
      <c r="T512" s="40" t="s">
        <v>3556</v>
      </c>
      <c r="U512" s="40"/>
      <c r="V512" s="40"/>
      <c r="W512" s="40"/>
      <c r="X512" s="235" t="s">
        <v>3557</v>
      </c>
      <c r="Y512" s="40" t="s">
        <v>3558</v>
      </c>
      <c r="Z512" s="40" t="s">
        <v>797</v>
      </c>
      <c r="AA512" s="40">
        <v>300</v>
      </c>
      <c r="AB512" s="44">
        <v>44245</v>
      </c>
      <c r="AC512" s="44">
        <v>44245</v>
      </c>
      <c r="AD512" s="40"/>
      <c r="AE512" s="40"/>
      <c r="AF512" s="40"/>
      <c r="AG512" s="40"/>
      <c r="AH512" s="44">
        <v>44547</v>
      </c>
      <c r="AI512" s="130"/>
      <c r="AJ512" s="40"/>
      <c r="AK512" s="40"/>
      <c r="AL512" s="130"/>
      <c r="AM512" s="40">
        <v>339</v>
      </c>
      <c r="AN512" s="40">
        <v>30540000</v>
      </c>
      <c r="AO512" s="44">
        <v>44244</v>
      </c>
      <c r="AP512" s="40">
        <v>313</v>
      </c>
      <c r="AQ512" s="40">
        <v>30540000</v>
      </c>
      <c r="AR512" s="44">
        <v>44244</v>
      </c>
      <c r="AS512" s="40" t="s">
        <v>3559</v>
      </c>
      <c r="AT512" s="27" t="s">
        <v>3339</v>
      </c>
      <c r="AU512" s="40" t="s">
        <v>3560</v>
      </c>
      <c r="AV512" s="267">
        <v>30540000</v>
      </c>
      <c r="AW512" s="40"/>
      <c r="AX512" s="40"/>
      <c r="AY512" s="40"/>
      <c r="AZ512" s="40"/>
      <c r="BA512" s="40"/>
      <c r="BB512" s="40"/>
      <c r="BC512" s="40"/>
      <c r="BD512" s="316">
        <f t="shared" si="7"/>
        <v>0</v>
      </c>
      <c r="BE512" s="117">
        <f>+Tabla2[[#This Row],[VALOR RECURSOS FDL]]+Tabla2[[#This Row],[ADICION]]+Tabla2[[#This Row],[ADICION Nº 2  O -SALDO SIN EJECUTAR]]</f>
        <v>30540000</v>
      </c>
      <c r="BF512" s="40">
        <v>3054000</v>
      </c>
      <c r="BG512" s="263" t="s">
        <v>1834</v>
      </c>
      <c r="BH512" s="264">
        <v>44252</v>
      </c>
      <c r="BI512" s="40" t="s">
        <v>3561</v>
      </c>
      <c r="BJ512" s="40" t="s">
        <v>3343</v>
      </c>
      <c r="BK512" s="40"/>
      <c r="BL512" s="40"/>
      <c r="BM512" s="40"/>
      <c r="BN512" s="40"/>
    </row>
    <row r="513" spans="1:66">
      <c r="A513" s="40">
        <v>2021</v>
      </c>
      <c r="B513" s="40">
        <v>40</v>
      </c>
      <c r="C513" s="27" t="s">
        <v>606</v>
      </c>
      <c r="D513" s="27" t="s">
        <v>607</v>
      </c>
      <c r="E513" s="281" t="s">
        <v>76</v>
      </c>
      <c r="F513" s="54" t="s">
        <v>2320</v>
      </c>
      <c r="G513" s="40" t="s">
        <v>2321</v>
      </c>
      <c r="H513" s="41">
        <v>79322403</v>
      </c>
      <c r="I513" s="40">
        <v>4</v>
      </c>
      <c r="J513" s="40" t="s">
        <v>3353</v>
      </c>
      <c r="K513" s="21" t="s">
        <v>2322</v>
      </c>
      <c r="L513" s="55">
        <v>3125743028</v>
      </c>
      <c r="M513" s="43" t="s">
        <v>2323</v>
      </c>
      <c r="N513" s="40" t="s">
        <v>2321</v>
      </c>
      <c r="O513" s="27" t="s">
        <v>156</v>
      </c>
      <c r="P513" s="40"/>
      <c r="Q513" s="40"/>
      <c r="R513" s="40"/>
      <c r="S513" s="40"/>
      <c r="T513" s="40" t="s">
        <v>3562</v>
      </c>
      <c r="U513" s="40"/>
      <c r="V513" s="40"/>
      <c r="W513" s="40"/>
      <c r="X513" s="235" t="s">
        <v>3563</v>
      </c>
      <c r="Y513" s="40" t="s">
        <v>3564</v>
      </c>
      <c r="Z513" s="40" t="s">
        <v>797</v>
      </c>
      <c r="AA513" s="40">
        <v>300</v>
      </c>
      <c r="AB513" s="44">
        <v>44243</v>
      </c>
      <c r="AC513" s="44">
        <v>44243</v>
      </c>
      <c r="AD513" s="40" t="s">
        <v>3565</v>
      </c>
      <c r="AE513" s="40"/>
      <c r="AF513" s="40"/>
      <c r="AG513" s="40"/>
      <c r="AH513" s="44">
        <v>44545</v>
      </c>
      <c r="AI513" s="144"/>
      <c r="AJ513" s="40"/>
      <c r="AK513" s="40"/>
      <c r="AL513" s="144"/>
      <c r="AM513" s="40">
        <v>342</v>
      </c>
      <c r="AN513" s="40">
        <v>41880000</v>
      </c>
      <c r="AO513" s="44">
        <v>44243</v>
      </c>
      <c r="AP513" s="40">
        <v>312</v>
      </c>
      <c r="AQ513" s="40">
        <v>41880000</v>
      </c>
      <c r="AR513" s="44">
        <v>44243</v>
      </c>
      <c r="AS513" s="40" t="s">
        <v>3515</v>
      </c>
      <c r="AT513" s="27" t="s">
        <v>3339</v>
      </c>
      <c r="AU513" s="40" t="s">
        <v>3516</v>
      </c>
      <c r="AV513" s="267">
        <v>41880000</v>
      </c>
      <c r="AW513" s="40"/>
      <c r="AX513" s="40"/>
      <c r="AY513" s="40"/>
      <c r="AZ513" s="40"/>
      <c r="BA513" s="40"/>
      <c r="BB513" s="40"/>
      <c r="BC513" s="40"/>
      <c r="BD513" s="316">
        <f t="shared" si="7"/>
        <v>0</v>
      </c>
      <c r="BE513" s="117">
        <f>+Tabla2[[#This Row],[VALOR RECURSOS FDL]]+Tabla2[[#This Row],[ADICION]]+Tabla2[[#This Row],[ADICION Nº 2  O -SALDO SIN EJECUTAR]]</f>
        <v>41880000</v>
      </c>
      <c r="BF513" s="40">
        <v>4188000</v>
      </c>
      <c r="BG513" s="263" t="s">
        <v>2326</v>
      </c>
      <c r="BH513" s="264">
        <v>44260</v>
      </c>
      <c r="BI513" s="40" t="s">
        <v>3566</v>
      </c>
      <c r="BJ513" s="40" t="s">
        <v>3343</v>
      </c>
      <c r="BK513" s="40"/>
      <c r="BL513" s="40"/>
      <c r="BM513" s="40"/>
      <c r="BN513" s="40"/>
    </row>
    <row r="514" spans="1:66">
      <c r="A514" s="40">
        <v>2021</v>
      </c>
      <c r="B514" s="40">
        <v>41</v>
      </c>
      <c r="C514" s="27" t="s">
        <v>606</v>
      </c>
      <c r="D514" s="27" t="s">
        <v>607</v>
      </c>
      <c r="E514" s="284" t="s">
        <v>76</v>
      </c>
      <c r="F514" s="54" t="s">
        <v>3567</v>
      </c>
      <c r="G514" s="40" t="s">
        <v>3568</v>
      </c>
      <c r="H514" s="58">
        <v>63538593</v>
      </c>
      <c r="I514" s="40">
        <v>5</v>
      </c>
      <c r="J514" s="40" t="s">
        <v>153</v>
      </c>
      <c r="K514" s="40" t="s">
        <v>3569</v>
      </c>
      <c r="L514" s="40">
        <v>3105857232</v>
      </c>
      <c r="M514" s="43" t="s">
        <v>3570</v>
      </c>
      <c r="N514" s="40" t="s">
        <v>3568</v>
      </c>
      <c r="O514" s="27" t="s">
        <v>156</v>
      </c>
      <c r="P514" s="40"/>
      <c r="Q514" s="40"/>
      <c r="R514" s="40"/>
      <c r="S514" s="40"/>
      <c r="T514" s="40" t="s">
        <v>3571</v>
      </c>
      <c r="U514" s="40"/>
      <c r="V514" s="40"/>
      <c r="W514" s="40"/>
      <c r="X514" s="235" t="s">
        <v>3572</v>
      </c>
      <c r="Y514" s="40" t="s">
        <v>3573</v>
      </c>
      <c r="Z514" s="40" t="s">
        <v>797</v>
      </c>
      <c r="AA514" s="40">
        <v>300</v>
      </c>
      <c r="AB514" s="44">
        <v>44249</v>
      </c>
      <c r="AC514" s="44">
        <v>44249</v>
      </c>
      <c r="AD514" s="40"/>
      <c r="AE514" s="40"/>
      <c r="AF514" s="40"/>
      <c r="AG514" s="40"/>
      <c r="AH514" s="44">
        <v>44551</v>
      </c>
      <c r="AI514" s="130"/>
      <c r="AJ514" s="40"/>
      <c r="AK514" s="40"/>
      <c r="AL514" s="130"/>
      <c r="AM514" s="40">
        <v>299</v>
      </c>
      <c r="AN514" s="40">
        <v>102690000</v>
      </c>
      <c r="AO514" s="44">
        <v>44228</v>
      </c>
      <c r="AP514" s="40">
        <v>315</v>
      </c>
      <c r="AQ514" s="40">
        <v>85000000</v>
      </c>
      <c r="AR514" s="44">
        <v>44249</v>
      </c>
      <c r="AS514" s="27" t="s">
        <v>3338</v>
      </c>
      <c r="AT514" s="27" t="s">
        <v>3339</v>
      </c>
      <c r="AU514" s="35" t="s">
        <v>3340</v>
      </c>
      <c r="AV514" s="267">
        <v>85000000</v>
      </c>
      <c r="AW514" s="40"/>
      <c r="AX514" s="40"/>
      <c r="AY514" s="40"/>
      <c r="AZ514" s="40"/>
      <c r="BA514" s="40"/>
      <c r="BB514" s="40"/>
      <c r="BC514" s="40"/>
      <c r="BD514" s="316">
        <f t="shared" si="7"/>
        <v>0</v>
      </c>
      <c r="BE514" s="117">
        <f>+Tabla2[[#This Row],[VALOR RECURSOS FDL]]+Tabla2[[#This Row],[ADICION]]+Tabla2[[#This Row],[ADICION Nº 2  O -SALDO SIN EJECUTAR]]</f>
        <v>85000000</v>
      </c>
      <c r="BF514" s="40">
        <v>8500000</v>
      </c>
      <c r="BG514" s="263" t="s">
        <v>2117</v>
      </c>
      <c r="BH514" s="264" t="s">
        <v>1577</v>
      </c>
      <c r="BI514" s="46" t="s">
        <v>3574</v>
      </c>
      <c r="BJ514" s="40" t="s">
        <v>3343</v>
      </c>
      <c r="BK514" s="40"/>
      <c r="BL514" s="40"/>
      <c r="BM514" s="40"/>
      <c r="BN514" s="40"/>
    </row>
    <row r="515" spans="1:66">
      <c r="A515" s="40">
        <v>2021</v>
      </c>
      <c r="B515" s="40">
        <v>42</v>
      </c>
      <c r="C515" s="27" t="s">
        <v>606</v>
      </c>
      <c r="D515" s="27" t="s">
        <v>607</v>
      </c>
      <c r="E515" s="281" t="s">
        <v>76</v>
      </c>
      <c r="F515" s="54" t="s">
        <v>3575</v>
      </c>
      <c r="G515" s="22" t="s">
        <v>304</v>
      </c>
      <c r="H515" s="41">
        <v>1033731738</v>
      </c>
      <c r="I515" s="40">
        <v>4</v>
      </c>
      <c r="J515" s="40" t="s">
        <v>153</v>
      </c>
      <c r="K515" s="60" t="s">
        <v>2599</v>
      </c>
      <c r="L515" s="48">
        <v>6883145</v>
      </c>
      <c r="M515" s="43" t="s">
        <v>306</v>
      </c>
      <c r="N515" s="23" t="s">
        <v>304</v>
      </c>
      <c r="O515" s="27" t="s">
        <v>156</v>
      </c>
      <c r="P515" s="40"/>
      <c r="Q515" s="40"/>
      <c r="R515" s="40"/>
      <c r="S515" s="40"/>
      <c r="T515" s="40" t="s">
        <v>3576</v>
      </c>
      <c r="U515" s="40"/>
      <c r="V515" s="40"/>
      <c r="W515" s="40"/>
      <c r="X515" s="235" t="s">
        <v>3577</v>
      </c>
      <c r="Y515" s="40" t="s">
        <v>3578</v>
      </c>
      <c r="Z515" s="40" t="s">
        <v>797</v>
      </c>
      <c r="AA515" s="40">
        <v>300</v>
      </c>
      <c r="AB515" s="44">
        <v>44250</v>
      </c>
      <c r="AC515" s="44">
        <v>44250</v>
      </c>
      <c r="AD515" s="40"/>
      <c r="AE515" s="40"/>
      <c r="AF515" s="40"/>
      <c r="AG515" s="40"/>
      <c r="AH515" s="44">
        <v>44552</v>
      </c>
      <c r="AI515" s="144"/>
      <c r="AJ515" s="40"/>
      <c r="AK515" s="40"/>
      <c r="AL515" s="144"/>
      <c r="AM515" s="40">
        <v>344</v>
      </c>
      <c r="AN515" s="40">
        <v>41880000</v>
      </c>
      <c r="AO515" s="44">
        <v>44250</v>
      </c>
      <c r="AP515" s="40">
        <v>316</v>
      </c>
      <c r="AQ515" s="40">
        <v>41880000</v>
      </c>
      <c r="AR515" s="44">
        <v>44250</v>
      </c>
      <c r="AS515" s="27" t="s">
        <v>3338</v>
      </c>
      <c r="AT515" s="27" t="s">
        <v>3339</v>
      </c>
      <c r="AU515" s="35" t="s">
        <v>3340</v>
      </c>
      <c r="AV515" s="267">
        <v>41880000</v>
      </c>
      <c r="AW515" s="40"/>
      <c r="AX515" s="40"/>
      <c r="AY515" s="40"/>
      <c r="AZ515" s="40"/>
      <c r="BA515" s="40"/>
      <c r="BB515" s="40"/>
      <c r="BC515" s="40"/>
      <c r="BD515" s="316">
        <f t="shared" ref="BD515:BD578" si="8">AX515+BA515</f>
        <v>0</v>
      </c>
      <c r="BE515" s="117">
        <f>+Tabla2[[#This Row],[VALOR RECURSOS FDL]]+Tabla2[[#This Row],[ADICION]]+Tabla2[[#This Row],[ADICION Nº 2  O -SALDO SIN EJECUTAR]]</f>
        <v>41880000</v>
      </c>
      <c r="BF515" s="40">
        <v>4188000</v>
      </c>
      <c r="BG515" s="263" t="s">
        <v>1834</v>
      </c>
      <c r="BH515" s="264">
        <v>44252</v>
      </c>
      <c r="BI515" s="40" t="s">
        <v>3579</v>
      </c>
      <c r="BJ515" s="40" t="s">
        <v>3343</v>
      </c>
      <c r="BK515" s="40"/>
      <c r="BL515" s="40"/>
      <c r="BM515" s="40"/>
      <c r="BN515" s="40"/>
    </row>
    <row r="516" spans="1:66">
      <c r="A516" s="40">
        <v>2021</v>
      </c>
      <c r="B516" s="40">
        <v>43</v>
      </c>
      <c r="C516" s="27" t="s">
        <v>606</v>
      </c>
      <c r="D516" s="27" t="s">
        <v>607</v>
      </c>
      <c r="E516" s="284" t="s">
        <v>92</v>
      </c>
      <c r="F516" s="54" t="s">
        <v>3580</v>
      </c>
      <c r="G516" s="40" t="s">
        <v>3581</v>
      </c>
      <c r="H516" s="40">
        <v>52709184</v>
      </c>
      <c r="I516" s="40">
        <v>0</v>
      </c>
      <c r="J516" s="40" t="s">
        <v>153</v>
      </c>
      <c r="K516" s="40" t="s">
        <v>3582</v>
      </c>
      <c r="L516" s="40">
        <v>3204354114</v>
      </c>
      <c r="M516" s="59" t="s">
        <v>3583</v>
      </c>
      <c r="N516" s="40" t="s">
        <v>3581</v>
      </c>
      <c r="O516" s="27" t="s">
        <v>156</v>
      </c>
      <c r="P516" s="40"/>
      <c r="Q516" s="40"/>
      <c r="R516" s="40"/>
      <c r="S516" s="40"/>
      <c r="T516" s="40" t="s">
        <v>3584</v>
      </c>
      <c r="U516" s="40"/>
      <c r="V516" s="40"/>
      <c r="W516" s="40"/>
      <c r="X516" s="235" t="s">
        <v>3585</v>
      </c>
      <c r="Y516" s="40" t="s">
        <v>3586</v>
      </c>
      <c r="Z516" s="40" t="s">
        <v>797</v>
      </c>
      <c r="AA516" s="40">
        <v>300</v>
      </c>
      <c r="AB516" s="44">
        <v>44253</v>
      </c>
      <c r="AC516" s="44">
        <v>44253</v>
      </c>
      <c r="AD516" s="40"/>
      <c r="AE516" s="40"/>
      <c r="AF516" s="40"/>
      <c r="AG516" s="40"/>
      <c r="AH516" s="44">
        <v>44555</v>
      </c>
      <c r="AI516" s="130"/>
      <c r="AJ516" s="40"/>
      <c r="AK516" s="40"/>
      <c r="AL516" s="130"/>
      <c r="AM516" s="40">
        <v>349</v>
      </c>
      <c r="AN516" s="40">
        <v>29070000</v>
      </c>
      <c r="AO516" s="44">
        <v>44252</v>
      </c>
      <c r="AP516" s="40">
        <v>317</v>
      </c>
      <c r="AQ516" s="40">
        <v>29070000</v>
      </c>
      <c r="AR516" s="44">
        <v>44252</v>
      </c>
      <c r="AS516" s="40" t="s">
        <v>3552</v>
      </c>
      <c r="AT516" s="27" t="s">
        <v>3339</v>
      </c>
      <c r="AU516" s="40" t="s">
        <v>3553</v>
      </c>
      <c r="AV516" s="267">
        <v>29070000</v>
      </c>
      <c r="AW516" s="40"/>
      <c r="AX516" s="40"/>
      <c r="AY516" s="40"/>
      <c r="AZ516" s="40"/>
      <c r="BA516" s="40"/>
      <c r="BB516" s="40"/>
      <c r="BC516" s="40"/>
      <c r="BD516" s="316">
        <f t="shared" si="8"/>
        <v>0</v>
      </c>
      <c r="BE516" s="117">
        <f>+Tabla2[[#This Row],[VALOR RECURSOS FDL]]+Tabla2[[#This Row],[ADICION]]+Tabla2[[#This Row],[ADICION Nº 2  O -SALDO SIN EJECUTAR]]</f>
        <v>29070000</v>
      </c>
      <c r="BF516" s="40">
        <v>2907000</v>
      </c>
      <c r="BG516" s="263" t="s">
        <v>3587</v>
      </c>
      <c r="BH516" s="264">
        <v>44355</v>
      </c>
      <c r="BI516" s="40" t="s">
        <v>3588</v>
      </c>
      <c r="BJ516" s="40" t="s">
        <v>3343</v>
      </c>
      <c r="BK516" s="40"/>
      <c r="BL516" s="40"/>
      <c r="BM516" s="40"/>
      <c r="BN516" s="40"/>
    </row>
    <row r="517" spans="1:66">
      <c r="A517" s="40">
        <v>2021</v>
      </c>
      <c r="B517" s="40">
        <v>44</v>
      </c>
      <c r="C517" s="27" t="s">
        <v>606</v>
      </c>
      <c r="D517" s="27" t="s">
        <v>607</v>
      </c>
      <c r="E517" s="281" t="s">
        <v>76</v>
      </c>
      <c r="F517" s="54" t="s">
        <v>3589</v>
      </c>
      <c r="G517" s="40" t="s">
        <v>3590</v>
      </c>
      <c r="H517" s="40">
        <v>1023898352</v>
      </c>
      <c r="I517" s="40">
        <v>6</v>
      </c>
      <c r="J517" s="40" t="s">
        <v>153</v>
      </c>
      <c r="K517" s="40" t="s">
        <v>3591</v>
      </c>
      <c r="L517" s="40">
        <v>3016276944</v>
      </c>
      <c r="M517" s="40" t="s">
        <v>3592</v>
      </c>
      <c r="N517" s="40" t="s">
        <v>3590</v>
      </c>
      <c r="O517" s="27" t="s">
        <v>156</v>
      </c>
      <c r="P517" s="40"/>
      <c r="Q517" s="40"/>
      <c r="R517" s="40"/>
      <c r="S517" s="40"/>
      <c r="T517" s="40" t="s">
        <v>3593</v>
      </c>
      <c r="U517" s="40"/>
      <c r="V517" s="40"/>
      <c r="W517" s="40"/>
      <c r="X517" s="235" t="s">
        <v>3594</v>
      </c>
      <c r="Y517" s="40" t="s">
        <v>3595</v>
      </c>
      <c r="Z517" s="40" t="s">
        <v>797</v>
      </c>
      <c r="AA517" s="40">
        <v>300</v>
      </c>
      <c r="AB517" s="44">
        <v>44252</v>
      </c>
      <c r="AC517" s="44">
        <v>44252</v>
      </c>
      <c r="AD517" s="40"/>
      <c r="AE517" s="40"/>
      <c r="AF517" s="40"/>
      <c r="AG517" s="40"/>
      <c r="AH517" s="44">
        <v>44554</v>
      </c>
      <c r="AI517" s="144"/>
      <c r="AJ517" s="40"/>
      <c r="AK517" s="40"/>
      <c r="AL517" s="144"/>
      <c r="AM517" s="40">
        <v>351</v>
      </c>
      <c r="AN517" s="40">
        <v>51120000</v>
      </c>
      <c r="AO517" s="44">
        <v>44252</v>
      </c>
      <c r="AP517" s="40">
        <v>318</v>
      </c>
      <c r="AQ517" s="40">
        <v>51120000</v>
      </c>
      <c r="AR517" s="44">
        <v>44252</v>
      </c>
      <c r="AS517" s="40" t="s">
        <v>3596</v>
      </c>
      <c r="AT517" s="27" t="s">
        <v>3339</v>
      </c>
      <c r="AU517" s="40" t="s">
        <v>3597</v>
      </c>
      <c r="AV517" s="267">
        <v>51120000</v>
      </c>
      <c r="AW517" s="40"/>
      <c r="AX517" s="40"/>
      <c r="AY517" s="40"/>
      <c r="AZ517" s="40"/>
      <c r="BA517" s="40"/>
      <c r="BB517" s="40"/>
      <c r="BC517" s="40"/>
      <c r="BD517" s="316">
        <f t="shared" si="8"/>
        <v>0</v>
      </c>
      <c r="BE517" s="117">
        <f>+Tabla2[[#This Row],[VALOR RECURSOS FDL]]+Tabla2[[#This Row],[ADICION]]+Tabla2[[#This Row],[ADICION Nº 2  O -SALDO SIN EJECUTAR]]</f>
        <v>51120000</v>
      </c>
      <c r="BF517" s="40">
        <v>5112000</v>
      </c>
      <c r="BG517" s="263" t="s">
        <v>3296</v>
      </c>
      <c r="BH517" s="264">
        <v>44305</v>
      </c>
      <c r="BI517" s="40" t="s">
        <v>3598</v>
      </c>
      <c r="BJ517" s="40" t="s">
        <v>3343</v>
      </c>
      <c r="BK517" s="40"/>
      <c r="BL517" s="40"/>
      <c r="BM517" s="40"/>
      <c r="BN517" s="40"/>
    </row>
    <row r="518" spans="1:66">
      <c r="A518" s="40">
        <v>2021</v>
      </c>
      <c r="B518" s="40">
        <v>45</v>
      </c>
      <c r="C518" s="27" t="s">
        <v>606</v>
      </c>
      <c r="D518" s="27" t="s">
        <v>607</v>
      </c>
      <c r="E518" s="284" t="s">
        <v>76</v>
      </c>
      <c r="F518" s="54" t="s">
        <v>3599</v>
      </c>
      <c r="G518" s="22" t="s">
        <v>1816</v>
      </c>
      <c r="H518" s="41">
        <v>32645897</v>
      </c>
      <c r="I518" s="40">
        <v>4</v>
      </c>
      <c r="J518" s="40" t="s">
        <v>153</v>
      </c>
      <c r="K518" s="21" t="s">
        <v>2395</v>
      </c>
      <c r="L518" s="55">
        <v>3016168712</v>
      </c>
      <c r="M518" s="43" t="s">
        <v>1818</v>
      </c>
      <c r="N518" s="23" t="s">
        <v>1816</v>
      </c>
      <c r="O518" s="27" t="s">
        <v>156</v>
      </c>
      <c r="P518" s="40"/>
      <c r="Q518" s="40"/>
      <c r="R518" s="40"/>
      <c r="S518" s="40"/>
      <c r="T518" s="40" t="s">
        <v>3600</v>
      </c>
      <c r="U518" s="40"/>
      <c r="V518" s="40"/>
      <c r="W518" s="40"/>
      <c r="X518" s="235" t="s">
        <v>3601</v>
      </c>
      <c r="Y518" s="40" t="s">
        <v>3602</v>
      </c>
      <c r="Z518" s="40" t="s">
        <v>1291</v>
      </c>
      <c r="AA518" s="40">
        <v>180</v>
      </c>
      <c r="AB518" s="44">
        <v>44252</v>
      </c>
      <c r="AC518" s="44">
        <v>44252</v>
      </c>
      <c r="AD518" s="40"/>
      <c r="AE518" s="40"/>
      <c r="AF518" s="40"/>
      <c r="AG518" s="40"/>
      <c r="AH518" s="44">
        <v>44432</v>
      </c>
      <c r="AI518" s="130"/>
      <c r="AJ518" s="40"/>
      <c r="AK518" s="40"/>
      <c r="AL518" s="130"/>
      <c r="AM518" s="40">
        <v>346</v>
      </c>
      <c r="AN518" s="40">
        <v>25128000</v>
      </c>
      <c r="AO518" s="44">
        <v>44252</v>
      </c>
      <c r="AP518" s="40">
        <v>319</v>
      </c>
      <c r="AQ518" s="40">
        <v>25128000</v>
      </c>
      <c r="AR518" s="44">
        <v>44252</v>
      </c>
      <c r="AS518" s="40" t="s">
        <v>3401</v>
      </c>
      <c r="AT518" s="27" t="s">
        <v>3339</v>
      </c>
      <c r="AU518" s="40" t="s">
        <v>3402</v>
      </c>
      <c r="AV518" s="267">
        <v>25128000</v>
      </c>
      <c r="AW518" s="40"/>
      <c r="AX518" s="40"/>
      <c r="AY518" s="40"/>
      <c r="AZ518" s="40"/>
      <c r="BA518" s="40"/>
      <c r="BB518" s="40"/>
      <c r="BC518" s="40"/>
      <c r="BD518" s="316">
        <f t="shared" si="8"/>
        <v>0</v>
      </c>
      <c r="BE518" s="117">
        <f>+Tabla2[[#This Row],[VALOR RECURSOS FDL]]+Tabla2[[#This Row],[ADICION]]+Tabla2[[#This Row],[ADICION Nº 2  O -SALDO SIN EJECUTAR]]</f>
        <v>25128000</v>
      </c>
      <c r="BF518" s="40">
        <v>4188000</v>
      </c>
      <c r="BG518" s="263" t="s">
        <v>1706</v>
      </c>
      <c r="BH518" s="264">
        <v>44260</v>
      </c>
      <c r="BI518" s="46" t="s">
        <v>3603</v>
      </c>
      <c r="BJ518" s="40" t="s">
        <v>3343</v>
      </c>
      <c r="BK518" s="40"/>
      <c r="BL518" s="40"/>
      <c r="BM518" s="40"/>
      <c r="BN518" s="40"/>
    </row>
    <row r="519" spans="1:66">
      <c r="A519" s="40">
        <v>2021</v>
      </c>
      <c r="B519" s="40">
        <v>46</v>
      </c>
      <c r="C519" s="27" t="s">
        <v>606</v>
      </c>
      <c r="D519" s="27" t="s">
        <v>607</v>
      </c>
      <c r="E519" s="281" t="s">
        <v>76</v>
      </c>
      <c r="F519" s="54" t="s">
        <v>3604</v>
      </c>
      <c r="G519" s="40" t="s">
        <v>2701</v>
      </c>
      <c r="H519" s="61">
        <v>1026255127</v>
      </c>
      <c r="I519" s="40">
        <v>7</v>
      </c>
      <c r="J519" s="40" t="s">
        <v>3353</v>
      </c>
      <c r="K519" s="62" t="s">
        <v>2702</v>
      </c>
      <c r="L519" s="48">
        <v>3107847526</v>
      </c>
      <c r="M519" s="43" t="s">
        <v>2703</v>
      </c>
      <c r="N519" s="40" t="s">
        <v>2701</v>
      </c>
      <c r="O519" s="27" t="s">
        <v>156</v>
      </c>
      <c r="P519" s="40"/>
      <c r="Q519" s="40"/>
      <c r="R519" s="40"/>
      <c r="S519" s="40"/>
      <c r="T519" s="40" t="s">
        <v>3605</v>
      </c>
      <c r="U519" s="40"/>
      <c r="V519" s="40"/>
      <c r="W519" s="40"/>
      <c r="X519" s="235" t="s">
        <v>3606</v>
      </c>
      <c r="Y519" s="40" t="s">
        <v>3607</v>
      </c>
      <c r="Z519" s="40" t="s">
        <v>797</v>
      </c>
      <c r="AA519" s="40">
        <v>300</v>
      </c>
      <c r="AB519" s="44">
        <v>44250</v>
      </c>
      <c r="AC519" s="44">
        <v>44250</v>
      </c>
      <c r="AD519" s="40"/>
      <c r="AE519" s="40"/>
      <c r="AF519" s="40"/>
      <c r="AG519" s="40"/>
      <c r="AH519" s="44">
        <v>44552</v>
      </c>
      <c r="AI519" s="144"/>
      <c r="AJ519" s="40"/>
      <c r="AK519" s="40"/>
      <c r="AL519" s="144"/>
      <c r="AM519" s="40">
        <v>350</v>
      </c>
      <c r="AN519" s="40">
        <v>41880000</v>
      </c>
      <c r="AO519" s="44">
        <v>44252</v>
      </c>
      <c r="AP519" s="40">
        <v>320</v>
      </c>
      <c r="AQ519" s="40">
        <v>41880000</v>
      </c>
      <c r="AR519" s="44">
        <v>44252</v>
      </c>
      <c r="AS519" s="40" t="s">
        <v>3608</v>
      </c>
      <c r="AT519" s="27" t="s">
        <v>3339</v>
      </c>
      <c r="AU519" s="40" t="s">
        <v>3609</v>
      </c>
      <c r="AV519" s="267">
        <v>41880000</v>
      </c>
      <c r="AW519" s="40"/>
      <c r="AX519" s="40"/>
      <c r="AY519" s="40"/>
      <c r="AZ519" s="40"/>
      <c r="BA519" s="40"/>
      <c r="BB519" s="40"/>
      <c r="BC519" s="40"/>
      <c r="BD519" s="316">
        <f t="shared" si="8"/>
        <v>0</v>
      </c>
      <c r="BE519" s="117">
        <f>+Tabla2[[#This Row],[VALOR RECURSOS FDL]]+Tabla2[[#This Row],[ADICION]]+Tabla2[[#This Row],[ADICION Nº 2  O -SALDO SIN EJECUTAR]]</f>
        <v>41880000</v>
      </c>
      <c r="BF519" s="40">
        <v>4188000</v>
      </c>
      <c r="BG519" s="263" t="s">
        <v>3450</v>
      </c>
      <c r="BH519" s="264">
        <v>44260</v>
      </c>
      <c r="BI519" s="46" t="s">
        <v>3610</v>
      </c>
      <c r="BJ519" s="40" t="s">
        <v>3343</v>
      </c>
      <c r="BK519" s="40"/>
      <c r="BL519" s="40"/>
      <c r="BM519" s="40"/>
      <c r="BN519" s="40"/>
    </row>
    <row r="520" spans="1:66">
      <c r="A520" s="40">
        <v>2021</v>
      </c>
      <c r="B520" s="40">
        <v>47</v>
      </c>
      <c r="C520" s="27" t="s">
        <v>606</v>
      </c>
      <c r="D520" s="27" t="s">
        <v>607</v>
      </c>
      <c r="E520" s="284" t="s">
        <v>92</v>
      </c>
      <c r="F520" s="54" t="s">
        <v>3611</v>
      </c>
      <c r="G520" s="22" t="s">
        <v>1822</v>
      </c>
      <c r="H520" s="41">
        <v>41503480</v>
      </c>
      <c r="I520" s="40">
        <v>0</v>
      </c>
      <c r="J520" s="40" t="s">
        <v>153</v>
      </c>
      <c r="K520" s="21" t="s">
        <v>2491</v>
      </c>
      <c r="L520" s="63">
        <v>3143936281</v>
      </c>
      <c r="M520" s="43" t="s">
        <v>1824</v>
      </c>
      <c r="N520" s="23" t="s">
        <v>1822</v>
      </c>
      <c r="O520" s="27" t="s">
        <v>156</v>
      </c>
      <c r="P520" s="40"/>
      <c r="Q520" s="40"/>
      <c r="R520" s="40"/>
      <c r="S520" s="40"/>
      <c r="T520" s="40" t="s">
        <v>3612</v>
      </c>
      <c r="U520" s="40"/>
      <c r="V520" s="40"/>
      <c r="W520" s="40"/>
      <c r="X520" s="235" t="s">
        <v>3613</v>
      </c>
      <c r="Y520" s="40" t="s">
        <v>3614</v>
      </c>
      <c r="Z520" s="40" t="s">
        <v>3615</v>
      </c>
      <c r="AA520" s="40">
        <v>285</v>
      </c>
      <c r="AB520" s="44">
        <v>44257</v>
      </c>
      <c r="AC520" s="44">
        <v>44257</v>
      </c>
      <c r="AD520" s="40"/>
      <c r="AE520" s="40"/>
      <c r="AF520" s="40"/>
      <c r="AG520" s="40"/>
      <c r="AH520" s="44">
        <v>44546</v>
      </c>
      <c r="AI520" s="130"/>
      <c r="AJ520" s="40"/>
      <c r="AK520" s="40"/>
      <c r="AL520" s="130"/>
      <c r="AM520" s="40">
        <v>354</v>
      </c>
      <c r="AN520" s="40">
        <v>27616500</v>
      </c>
      <c r="AO520" s="44">
        <v>44256</v>
      </c>
      <c r="AP520" s="40">
        <v>324</v>
      </c>
      <c r="AQ520" s="40">
        <v>27616500</v>
      </c>
      <c r="AR520" s="44">
        <v>44257</v>
      </c>
      <c r="AS520" s="40" t="s">
        <v>3616</v>
      </c>
      <c r="AT520" s="27" t="s">
        <v>3339</v>
      </c>
      <c r="AU520" s="40" t="s">
        <v>3617</v>
      </c>
      <c r="AV520" s="267">
        <v>27616500</v>
      </c>
      <c r="AW520" s="40"/>
      <c r="AX520" s="40"/>
      <c r="AY520" s="40"/>
      <c r="AZ520" s="40"/>
      <c r="BA520" s="40"/>
      <c r="BB520" s="40"/>
      <c r="BC520" s="40"/>
      <c r="BD520" s="316">
        <f t="shared" si="8"/>
        <v>0</v>
      </c>
      <c r="BE520" s="117">
        <f>+Tabla2[[#This Row],[VALOR RECURSOS FDL]]+Tabla2[[#This Row],[ADICION]]+Tabla2[[#This Row],[ADICION Nº 2  O -SALDO SIN EJECUTAR]]</f>
        <v>27616500</v>
      </c>
      <c r="BF520" s="40">
        <v>2907000</v>
      </c>
      <c r="BG520" s="263" t="s">
        <v>3587</v>
      </c>
      <c r="BH520" s="264">
        <v>44355</v>
      </c>
      <c r="BI520" s="40" t="s">
        <v>3618</v>
      </c>
      <c r="BJ520" s="40" t="s">
        <v>3343</v>
      </c>
      <c r="BK520" s="40"/>
      <c r="BL520" s="40"/>
      <c r="BM520" s="40"/>
      <c r="BN520" s="40"/>
    </row>
    <row r="521" spans="1:66">
      <c r="A521" s="40">
        <v>2021</v>
      </c>
      <c r="B521" s="64">
        <v>48</v>
      </c>
      <c r="C521" s="27" t="s">
        <v>606</v>
      </c>
      <c r="D521" s="232" t="s">
        <v>607</v>
      </c>
      <c r="E521" s="281" t="s">
        <v>92</v>
      </c>
      <c r="F521" s="54" t="s">
        <v>3619</v>
      </c>
      <c r="G521" s="22" t="s">
        <v>1255</v>
      </c>
      <c r="H521" s="41">
        <v>52219649</v>
      </c>
      <c r="I521" s="40">
        <v>0</v>
      </c>
      <c r="J521" s="40" t="s">
        <v>153</v>
      </c>
      <c r="K521" s="21" t="s">
        <v>1253</v>
      </c>
      <c r="L521" s="42">
        <v>3178357268</v>
      </c>
      <c r="M521" s="43" t="s">
        <v>1254</v>
      </c>
      <c r="N521" s="23" t="s">
        <v>1255</v>
      </c>
      <c r="O521" s="27" t="s">
        <v>156</v>
      </c>
      <c r="P521" s="40"/>
      <c r="Q521" s="40"/>
      <c r="R521" s="40"/>
      <c r="S521" s="40"/>
      <c r="T521" s="40" t="s">
        <v>3620</v>
      </c>
      <c r="U521" s="40"/>
      <c r="V521" s="40"/>
      <c r="W521" s="40"/>
      <c r="X521" s="235" t="s">
        <v>3621</v>
      </c>
      <c r="Y521" s="40" t="s">
        <v>3622</v>
      </c>
      <c r="Z521" s="40" t="s">
        <v>797</v>
      </c>
      <c r="AA521" s="40">
        <v>300</v>
      </c>
      <c r="AB521" s="44">
        <v>44252</v>
      </c>
      <c r="AC521" s="44">
        <v>44252</v>
      </c>
      <c r="AD521" s="40"/>
      <c r="AE521" s="40"/>
      <c r="AF521" s="40"/>
      <c r="AG521" s="40"/>
      <c r="AH521" s="44">
        <v>44554</v>
      </c>
      <c r="AI521" s="144"/>
      <c r="AJ521" s="40"/>
      <c r="AK521" s="40"/>
      <c r="AL521" s="144"/>
      <c r="AM521" s="40">
        <v>348</v>
      </c>
      <c r="AN521" s="40">
        <v>29070000</v>
      </c>
      <c r="AO521" s="44">
        <v>44252</v>
      </c>
      <c r="AP521" s="40">
        <v>321</v>
      </c>
      <c r="AQ521" s="40">
        <v>29070000</v>
      </c>
      <c r="AR521" s="44">
        <v>44252</v>
      </c>
      <c r="AS521" s="40" t="s">
        <v>3623</v>
      </c>
      <c r="AT521" s="27" t="s">
        <v>3339</v>
      </c>
      <c r="AU521" s="40" t="s">
        <v>3624</v>
      </c>
      <c r="AV521" s="267">
        <v>29070000</v>
      </c>
      <c r="AW521" s="40"/>
      <c r="AX521" s="40"/>
      <c r="AY521" s="40"/>
      <c r="AZ521" s="40"/>
      <c r="BA521" s="40"/>
      <c r="BB521" s="40"/>
      <c r="BC521" s="40"/>
      <c r="BD521" s="316">
        <f t="shared" si="8"/>
        <v>0</v>
      </c>
      <c r="BE521" s="117">
        <f>+Tabla2[[#This Row],[VALOR RECURSOS FDL]]+Tabla2[[#This Row],[ADICION]]+Tabla2[[#This Row],[ADICION Nº 2  O -SALDO SIN EJECUTAR]]</f>
        <v>29070000</v>
      </c>
      <c r="BF521" s="40">
        <v>2907000</v>
      </c>
      <c r="BG521" s="263" t="s">
        <v>3587</v>
      </c>
      <c r="BH521" s="264">
        <v>44355</v>
      </c>
      <c r="BI521" s="40" t="s">
        <v>3588</v>
      </c>
      <c r="BJ521" s="40" t="s">
        <v>3343</v>
      </c>
      <c r="BK521" s="40"/>
      <c r="BL521" s="40"/>
      <c r="BM521" s="40"/>
      <c r="BN521" s="40"/>
    </row>
    <row r="522" spans="1:66">
      <c r="A522" s="40">
        <v>2021</v>
      </c>
      <c r="B522" s="40">
        <v>49</v>
      </c>
      <c r="C522" s="27" t="s">
        <v>606</v>
      </c>
      <c r="D522" s="27" t="s">
        <v>607</v>
      </c>
      <c r="E522" s="284" t="s">
        <v>76</v>
      </c>
      <c r="F522" s="54" t="s">
        <v>3474</v>
      </c>
      <c r="G522" s="22" t="s">
        <v>3179</v>
      </c>
      <c r="H522" s="50">
        <v>22463659</v>
      </c>
      <c r="I522" s="40">
        <v>1</v>
      </c>
      <c r="J522" s="40" t="s">
        <v>153</v>
      </c>
      <c r="K522" s="51" t="s">
        <v>3180</v>
      </c>
      <c r="L522" s="52">
        <v>7471790</v>
      </c>
      <c r="M522" s="53" t="s">
        <v>3181</v>
      </c>
      <c r="N522" s="40" t="s">
        <v>3179</v>
      </c>
      <c r="O522" s="27" t="s">
        <v>156</v>
      </c>
      <c r="P522" s="40"/>
      <c r="Q522" s="40"/>
      <c r="R522" s="40"/>
      <c r="S522" s="40"/>
      <c r="T522" s="40" t="s">
        <v>3625</v>
      </c>
      <c r="U522" s="40"/>
      <c r="V522" s="40"/>
      <c r="W522" s="40"/>
      <c r="X522" s="235" t="s">
        <v>3626</v>
      </c>
      <c r="Y522" s="40" t="s">
        <v>3627</v>
      </c>
      <c r="Z522" s="40" t="s">
        <v>1291</v>
      </c>
      <c r="AA522" s="40">
        <v>180</v>
      </c>
      <c r="AB522" s="44">
        <v>44256</v>
      </c>
      <c r="AC522" s="44">
        <v>44256</v>
      </c>
      <c r="AD522" s="40"/>
      <c r="AE522" s="40"/>
      <c r="AF522" s="40"/>
      <c r="AG522" s="40"/>
      <c r="AH522" s="44">
        <v>44439</v>
      </c>
      <c r="AI522" s="130"/>
      <c r="AJ522" s="40"/>
      <c r="AK522" s="40"/>
      <c r="AL522" s="130"/>
      <c r="AM522" s="40">
        <v>353</v>
      </c>
      <c r="AN522" s="40">
        <v>25128000</v>
      </c>
      <c r="AO522" s="44">
        <v>44256</v>
      </c>
      <c r="AP522" s="40">
        <v>323</v>
      </c>
      <c r="AQ522" s="40">
        <v>4188000</v>
      </c>
      <c r="AR522" s="40">
        <v>25128000</v>
      </c>
      <c r="AS522" s="40" t="s">
        <v>3401</v>
      </c>
      <c r="AT522" s="27" t="s">
        <v>3339</v>
      </c>
      <c r="AU522" s="40" t="s">
        <v>3402</v>
      </c>
      <c r="AV522" s="267">
        <v>25128000</v>
      </c>
      <c r="AW522" s="40"/>
      <c r="AX522" s="40"/>
      <c r="AY522" s="40"/>
      <c r="AZ522" s="40"/>
      <c r="BA522" s="40"/>
      <c r="BB522" s="40"/>
      <c r="BC522" s="40"/>
      <c r="BD522" s="316">
        <f t="shared" si="8"/>
        <v>0</v>
      </c>
      <c r="BE522" s="117">
        <f>+Tabla2[[#This Row],[VALOR RECURSOS FDL]]+Tabla2[[#This Row],[ADICION]]+Tabla2[[#This Row],[ADICION Nº 2  O -SALDO SIN EJECUTAR]]</f>
        <v>25128000</v>
      </c>
      <c r="BF522" s="40">
        <v>4188000</v>
      </c>
      <c r="BG522" s="263" t="s">
        <v>2318</v>
      </c>
      <c r="BH522" s="264">
        <v>44273</v>
      </c>
      <c r="BI522" s="40" t="s">
        <v>3628</v>
      </c>
      <c r="BJ522" s="40" t="s">
        <v>3343</v>
      </c>
      <c r="BK522" s="40"/>
      <c r="BL522" s="40"/>
      <c r="BM522" s="40"/>
      <c r="BN522" s="40"/>
    </row>
    <row r="523" spans="1:66">
      <c r="A523" s="40">
        <v>2021</v>
      </c>
      <c r="B523" s="40">
        <v>50</v>
      </c>
      <c r="C523" s="27" t="s">
        <v>606</v>
      </c>
      <c r="D523" s="27" t="s">
        <v>607</v>
      </c>
      <c r="E523" s="281" t="s">
        <v>92</v>
      </c>
      <c r="F523" s="54" t="s">
        <v>3392</v>
      </c>
      <c r="G523" s="40" t="s">
        <v>3629</v>
      </c>
      <c r="H523" s="40">
        <v>80845714</v>
      </c>
      <c r="I523" s="40">
        <v>8</v>
      </c>
      <c r="J523" s="40" t="s">
        <v>3353</v>
      </c>
      <c r="K523" s="40" t="s">
        <v>3630</v>
      </c>
      <c r="L523" s="40">
        <v>3114903121</v>
      </c>
      <c r="M523" s="53" t="s">
        <v>3631</v>
      </c>
      <c r="N523" s="40" t="s">
        <v>3629</v>
      </c>
      <c r="O523" s="27" t="s">
        <v>156</v>
      </c>
      <c r="P523" s="40"/>
      <c r="Q523" s="40"/>
      <c r="R523" s="40"/>
      <c r="S523" s="40"/>
      <c r="T523" s="40" t="s">
        <v>3632</v>
      </c>
      <c r="U523" s="40"/>
      <c r="V523" s="40"/>
      <c r="W523" s="40"/>
      <c r="X523" s="235" t="s">
        <v>3633</v>
      </c>
      <c r="Y523" s="40" t="s">
        <v>3634</v>
      </c>
      <c r="Z523" s="40" t="s">
        <v>1850</v>
      </c>
      <c r="AA523" s="40">
        <v>270</v>
      </c>
      <c r="AB523" s="44">
        <v>44257</v>
      </c>
      <c r="AC523" s="44">
        <v>44257</v>
      </c>
      <c r="AD523" s="40"/>
      <c r="AE523" s="40"/>
      <c r="AF523" s="40"/>
      <c r="AG523" s="40"/>
      <c r="AH523" s="44">
        <v>44531</v>
      </c>
      <c r="AI523" s="144"/>
      <c r="AJ523" s="40"/>
      <c r="AK523" s="40"/>
      <c r="AL523" s="144"/>
      <c r="AM523" s="40">
        <v>356</v>
      </c>
      <c r="AN523" s="58">
        <v>17071500</v>
      </c>
      <c r="AO523" s="44">
        <v>44256</v>
      </c>
      <c r="AP523" s="40">
        <v>325</v>
      </c>
      <c r="AQ523" s="58">
        <v>17071500</v>
      </c>
      <c r="AR523" s="44">
        <v>44256</v>
      </c>
      <c r="AS523" s="27" t="s">
        <v>3338</v>
      </c>
      <c r="AT523" s="27" t="s">
        <v>3339</v>
      </c>
      <c r="AU523" s="35" t="s">
        <v>3340</v>
      </c>
      <c r="AV523" s="267">
        <v>17071500</v>
      </c>
      <c r="AW523" s="40"/>
      <c r="AX523" s="40"/>
      <c r="AY523" s="40"/>
      <c r="AZ523" s="40"/>
      <c r="BA523" s="40"/>
      <c r="BB523" s="40"/>
      <c r="BC523" s="40"/>
      <c r="BD523" s="316">
        <f t="shared" si="8"/>
        <v>0</v>
      </c>
      <c r="BE523" s="117">
        <f>+Tabla2[[#This Row],[VALOR RECURSOS FDL]]+Tabla2[[#This Row],[ADICION]]+Tabla2[[#This Row],[ADICION Nº 2  O -SALDO SIN EJECUTAR]]</f>
        <v>17071500</v>
      </c>
      <c r="BF523" s="40">
        <v>1797000</v>
      </c>
      <c r="BG523" s="263" t="s">
        <v>2326</v>
      </c>
      <c r="BH523" s="264">
        <v>44264</v>
      </c>
      <c r="BI523" s="40" t="s">
        <v>3635</v>
      </c>
      <c r="BJ523" s="40" t="s">
        <v>3343</v>
      </c>
      <c r="BK523" s="40"/>
      <c r="BL523" s="40"/>
      <c r="BM523" s="40"/>
      <c r="BN523" s="40"/>
    </row>
    <row r="524" spans="1:66">
      <c r="A524" s="40">
        <v>2021</v>
      </c>
      <c r="B524" s="40">
        <v>51</v>
      </c>
      <c r="C524" s="27" t="s">
        <v>606</v>
      </c>
      <c r="D524" s="27" t="s">
        <v>607</v>
      </c>
      <c r="E524" s="284" t="s">
        <v>76</v>
      </c>
      <c r="F524" s="54" t="s">
        <v>3636</v>
      </c>
      <c r="G524" s="40" t="s">
        <v>3637</v>
      </c>
      <c r="H524" s="40">
        <v>79340141</v>
      </c>
      <c r="I524" s="40">
        <v>6</v>
      </c>
      <c r="J524" s="40" t="s">
        <v>3353</v>
      </c>
      <c r="K524" s="40" t="s">
        <v>3638</v>
      </c>
      <c r="L524" s="40">
        <v>3138886314</v>
      </c>
      <c r="M524" s="40" t="s">
        <v>3639</v>
      </c>
      <c r="N524" s="40" t="s">
        <v>3637</v>
      </c>
      <c r="O524" s="27" t="s">
        <v>156</v>
      </c>
      <c r="P524" s="40"/>
      <c r="Q524" s="40"/>
      <c r="R524" s="40"/>
      <c r="S524" s="40"/>
      <c r="T524" s="40" t="s">
        <v>3640</v>
      </c>
      <c r="U524" s="40"/>
      <c r="V524" s="40"/>
      <c r="W524" s="40"/>
      <c r="X524" s="235" t="s">
        <v>3641</v>
      </c>
      <c r="Y524" s="40" t="s">
        <v>3642</v>
      </c>
      <c r="Z524" s="40" t="s">
        <v>470</v>
      </c>
      <c r="AA524" s="40">
        <v>150</v>
      </c>
      <c r="AB524" s="44">
        <v>44257</v>
      </c>
      <c r="AC524" s="44">
        <v>44257</v>
      </c>
      <c r="AD524" s="40"/>
      <c r="AE524" s="40"/>
      <c r="AF524" s="40"/>
      <c r="AG524" s="40"/>
      <c r="AH524" s="44">
        <v>44409</v>
      </c>
      <c r="AI524" s="130"/>
      <c r="AJ524" s="40"/>
      <c r="AK524" s="40"/>
      <c r="AL524" s="130"/>
      <c r="AM524" s="40">
        <v>347</v>
      </c>
      <c r="AN524" s="40">
        <v>34020000</v>
      </c>
      <c r="AO524" s="44">
        <v>44257</v>
      </c>
      <c r="AP524" s="40">
        <v>326</v>
      </c>
      <c r="AQ524" s="40">
        <v>34020000</v>
      </c>
      <c r="AR524" s="44">
        <v>44257</v>
      </c>
      <c r="AS524" s="27" t="s">
        <v>3338</v>
      </c>
      <c r="AT524" s="27" t="s">
        <v>3339</v>
      </c>
      <c r="AU524" s="35" t="s">
        <v>3340</v>
      </c>
      <c r="AV524" s="267">
        <v>34020000</v>
      </c>
      <c r="AW524" s="40"/>
      <c r="AX524" s="40"/>
      <c r="AY524" s="40"/>
      <c r="AZ524" s="40"/>
      <c r="BA524" s="40"/>
      <c r="BB524" s="40"/>
      <c r="BC524" s="40"/>
      <c r="BD524" s="316">
        <f t="shared" si="8"/>
        <v>0</v>
      </c>
      <c r="BE524" s="117">
        <f>+Tabla2[[#This Row],[VALOR RECURSOS FDL]]+Tabla2[[#This Row],[ADICION]]+Tabla2[[#This Row],[ADICION Nº 2  O -SALDO SIN EJECUTAR]]</f>
        <v>34020000</v>
      </c>
      <c r="BF524" s="40">
        <v>6804000</v>
      </c>
      <c r="BG524" s="263" t="s">
        <v>2117</v>
      </c>
      <c r="BH524" s="264" t="s">
        <v>1577</v>
      </c>
      <c r="BI524" s="40" t="s">
        <v>3643</v>
      </c>
      <c r="BJ524" s="40" t="s">
        <v>3343</v>
      </c>
      <c r="BK524" s="40"/>
      <c r="BL524" s="40"/>
      <c r="BM524" s="40"/>
      <c r="BN524" s="40"/>
    </row>
    <row r="525" spans="1:66">
      <c r="A525" s="40">
        <v>2021</v>
      </c>
      <c r="B525" s="40">
        <v>52</v>
      </c>
      <c r="C525" s="27" t="s">
        <v>606</v>
      </c>
      <c r="D525" s="27" t="s">
        <v>607</v>
      </c>
      <c r="E525" s="281" t="s">
        <v>92</v>
      </c>
      <c r="F525" s="54" t="s">
        <v>3644</v>
      </c>
      <c r="G525" s="40" t="s">
        <v>3645</v>
      </c>
      <c r="H525" s="40">
        <v>52496566</v>
      </c>
      <c r="I525" s="40">
        <v>4</v>
      </c>
      <c r="J525" s="40" t="s">
        <v>153</v>
      </c>
      <c r="K525" s="40" t="s">
        <v>3646</v>
      </c>
      <c r="L525" s="40">
        <v>3102474717</v>
      </c>
      <c r="M525" s="40" t="s">
        <v>3647</v>
      </c>
      <c r="N525" s="40" t="s">
        <v>3645</v>
      </c>
      <c r="O525" s="27" t="s">
        <v>156</v>
      </c>
      <c r="P525" s="40"/>
      <c r="Q525" s="40"/>
      <c r="R525" s="40"/>
      <c r="S525" s="40"/>
      <c r="T525" s="40" t="s">
        <v>3648</v>
      </c>
      <c r="U525" s="40"/>
      <c r="V525" s="40"/>
      <c r="W525" s="40"/>
      <c r="X525" s="235" t="s">
        <v>3649</v>
      </c>
      <c r="Y525" s="40" t="s">
        <v>3650</v>
      </c>
      <c r="Z525" s="40" t="s">
        <v>470</v>
      </c>
      <c r="AA525" s="40">
        <v>150</v>
      </c>
      <c r="AB525" s="44">
        <v>44264</v>
      </c>
      <c r="AC525" s="44">
        <v>44264</v>
      </c>
      <c r="AD525" s="40"/>
      <c r="AE525" s="40"/>
      <c r="AF525" s="40"/>
      <c r="AG525" s="40"/>
      <c r="AH525" s="44">
        <v>44416</v>
      </c>
      <c r="AI525" s="144"/>
      <c r="AJ525" s="40"/>
      <c r="AK525" s="40"/>
      <c r="AL525" s="144"/>
      <c r="AM525" s="40">
        <v>355</v>
      </c>
      <c r="AN525" s="58">
        <v>15270000</v>
      </c>
      <c r="AO525" s="44">
        <v>44264</v>
      </c>
      <c r="AP525" s="40">
        <v>345</v>
      </c>
      <c r="AQ525" s="58">
        <v>15270000</v>
      </c>
      <c r="AR525" s="44">
        <v>44264</v>
      </c>
      <c r="AS525" s="27" t="s">
        <v>3338</v>
      </c>
      <c r="AT525" s="27" t="s">
        <v>3339</v>
      </c>
      <c r="AU525" s="35" t="s">
        <v>3340</v>
      </c>
      <c r="AV525" s="267">
        <v>15270000</v>
      </c>
      <c r="AW525" s="40"/>
      <c r="AX525" s="40"/>
      <c r="AY525" s="40"/>
      <c r="AZ525" s="40"/>
      <c r="BA525" s="40"/>
      <c r="BB525" s="40"/>
      <c r="BC525" s="40"/>
      <c r="BD525" s="316">
        <f t="shared" si="8"/>
        <v>0</v>
      </c>
      <c r="BE525" s="117">
        <f>+Tabla2[[#This Row],[VALOR RECURSOS FDL]]+Tabla2[[#This Row],[ADICION]]+Tabla2[[#This Row],[ADICION Nº 2  O -SALDO SIN EJECUTAR]]</f>
        <v>15270000</v>
      </c>
      <c r="BF525" s="40">
        <v>3054000</v>
      </c>
      <c r="BG525" s="263" t="s">
        <v>2326</v>
      </c>
      <c r="BH525" s="264">
        <v>44264</v>
      </c>
      <c r="BI525" s="40" t="s">
        <v>3651</v>
      </c>
      <c r="BJ525" s="40" t="s">
        <v>3343</v>
      </c>
      <c r="BK525" s="40"/>
      <c r="BL525" s="40"/>
      <c r="BM525" s="40"/>
      <c r="BN525" s="40"/>
    </row>
    <row r="526" spans="1:66">
      <c r="A526" s="40">
        <v>2021</v>
      </c>
      <c r="B526" s="40">
        <v>53</v>
      </c>
      <c r="C526" s="27" t="s">
        <v>3652</v>
      </c>
      <c r="D526" s="27" t="s">
        <v>3031</v>
      </c>
      <c r="E526" s="284" t="s">
        <v>1577</v>
      </c>
      <c r="F526" s="54" t="s">
        <v>3653</v>
      </c>
      <c r="G526" s="40" t="s">
        <v>3654</v>
      </c>
      <c r="H526" s="40">
        <v>860524654</v>
      </c>
      <c r="I526" s="40">
        <v>6</v>
      </c>
      <c r="J526" s="40" t="s">
        <v>1577</v>
      </c>
      <c r="K526" s="40" t="s">
        <v>3655</v>
      </c>
      <c r="L526" s="40">
        <v>6464330</v>
      </c>
      <c r="M526" s="40" t="s">
        <v>1353</v>
      </c>
      <c r="N526" s="40" t="s">
        <v>3656</v>
      </c>
      <c r="O526" s="40" t="s">
        <v>3657</v>
      </c>
      <c r="P526" s="40"/>
      <c r="Q526" s="40"/>
      <c r="R526" s="40"/>
      <c r="S526" s="40"/>
      <c r="T526" s="40" t="s">
        <v>3658</v>
      </c>
      <c r="U526" s="40"/>
      <c r="V526" s="40"/>
      <c r="W526" s="40"/>
      <c r="X526" s="290" t="s">
        <v>3659</v>
      </c>
      <c r="Y526" s="40" t="s">
        <v>3660</v>
      </c>
      <c r="Z526" s="40" t="s">
        <v>3661</v>
      </c>
      <c r="AA526" s="40" t="s">
        <v>3661</v>
      </c>
      <c r="AB526" s="44">
        <v>44267</v>
      </c>
      <c r="AC526" s="44">
        <v>44267</v>
      </c>
      <c r="AD526" s="40"/>
      <c r="AE526" s="40"/>
      <c r="AF526" s="40"/>
      <c r="AG526" s="40"/>
      <c r="AH526" s="44">
        <v>44673</v>
      </c>
      <c r="AI526" s="130"/>
      <c r="AJ526" s="40"/>
      <c r="AK526" s="40"/>
      <c r="AL526" s="130"/>
      <c r="AM526" s="40">
        <v>316</v>
      </c>
      <c r="AN526" s="58">
        <v>77834225</v>
      </c>
      <c r="AO526" s="44">
        <v>44230</v>
      </c>
      <c r="AP526" s="40">
        <v>347</v>
      </c>
      <c r="AQ526" s="58">
        <v>67525352</v>
      </c>
      <c r="AR526" s="44">
        <v>44267</v>
      </c>
      <c r="AS526" s="40" t="s">
        <v>3662</v>
      </c>
      <c r="AT526" s="40" t="s">
        <v>3663</v>
      </c>
      <c r="AU526" s="40" t="s">
        <v>3664</v>
      </c>
      <c r="AV526" s="267">
        <v>67525352</v>
      </c>
      <c r="AW526" s="40"/>
      <c r="AX526" s="40"/>
      <c r="AY526" s="40"/>
      <c r="AZ526" s="40"/>
      <c r="BA526" s="40"/>
      <c r="BB526" s="40"/>
      <c r="BC526" s="40"/>
      <c r="BD526" s="316">
        <f t="shared" si="8"/>
        <v>0</v>
      </c>
      <c r="BE526" s="117">
        <f>+Tabla2[[#This Row],[VALOR RECURSOS FDL]]+Tabla2[[#This Row],[ADICION]]+Tabla2[[#This Row],[ADICION Nº 2  O -SALDO SIN EJECUTAR]]</f>
        <v>67525352</v>
      </c>
      <c r="BF526" s="64" t="s">
        <v>1577</v>
      </c>
      <c r="BG526" s="263" t="s">
        <v>2291</v>
      </c>
      <c r="BH526" s="264">
        <v>44270</v>
      </c>
      <c r="BI526" s="40" t="s">
        <v>3665</v>
      </c>
      <c r="BJ526" s="40" t="s">
        <v>3343</v>
      </c>
      <c r="BK526" s="40"/>
      <c r="BL526" s="40"/>
      <c r="BM526" s="40"/>
      <c r="BN526" s="40"/>
    </row>
    <row r="527" spans="1:66">
      <c r="A527" s="40">
        <v>2021</v>
      </c>
      <c r="B527" s="40">
        <v>54</v>
      </c>
      <c r="C527" s="27" t="s">
        <v>3652</v>
      </c>
      <c r="D527" s="27" t="s">
        <v>3031</v>
      </c>
      <c r="E527" s="281" t="s">
        <v>1577</v>
      </c>
      <c r="F527" s="54" t="s">
        <v>3666</v>
      </c>
      <c r="G527" s="40" t="s">
        <v>3667</v>
      </c>
      <c r="H527" s="40">
        <v>860011153</v>
      </c>
      <c r="I527" s="40">
        <v>6</v>
      </c>
      <c r="J527" s="40" t="s">
        <v>1577</v>
      </c>
      <c r="K527" s="40" t="s">
        <v>3668</v>
      </c>
      <c r="L527" s="40">
        <v>6502200</v>
      </c>
      <c r="M527" s="40"/>
      <c r="N527" s="40" t="s">
        <v>3669</v>
      </c>
      <c r="O527" s="40" t="s">
        <v>3657</v>
      </c>
      <c r="P527" s="40"/>
      <c r="Q527" s="40"/>
      <c r="R527" s="40"/>
      <c r="S527" s="40"/>
      <c r="T527" s="40" t="s">
        <v>3658</v>
      </c>
      <c r="U527" s="40"/>
      <c r="V527" s="40"/>
      <c r="W527" s="40"/>
      <c r="X527" s="290" t="s">
        <v>3670</v>
      </c>
      <c r="Y527" s="65" t="s">
        <v>3671</v>
      </c>
      <c r="Z527" s="40" t="s">
        <v>3672</v>
      </c>
      <c r="AA527" s="40">
        <v>659</v>
      </c>
      <c r="AB527" s="44">
        <v>44270</v>
      </c>
      <c r="AC527" s="44">
        <v>44267</v>
      </c>
      <c r="AD527" s="40"/>
      <c r="AE527" s="40"/>
      <c r="AF527" s="40"/>
      <c r="AG527" s="40"/>
      <c r="AH527" s="44">
        <v>44994</v>
      </c>
      <c r="AI527" s="144"/>
      <c r="AJ527" s="40"/>
      <c r="AK527" s="40"/>
      <c r="AL527" s="144"/>
      <c r="AM527" s="40">
        <v>316</v>
      </c>
      <c r="AN527" s="58">
        <v>77834225</v>
      </c>
      <c r="AO527" s="44">
        <v>44230</v>
      </c>
      <c r="AP527" s="40">
        <v>349</v>
      </c>
      <c r="AQ527" s="58">
        <v>9989579</v>
      </c>
      <c r="AR527" s="44">
        <v>44270</v>
      </c>
      <c r="AS527" s="40" t="s">
        <v>3673</v>
      </c>
      <c r="AT527" s="40" t="s">
        <v>3663</v>
      </c>
      <c r="AU527" s="54" t="s">
        <v>3674</v>
      </c>
      <c r="AV527" s="267">
        <v>9989579</v>
      </c>
      <c r="AW527" s="40"/>
      <c r="AX527" s="40"/>
      <c r="AY527" s="40"/>
      <c r="AZ527" s="40"/>
      <c r="BA527" s="40"/>
      <c r="BB527" s="40"/>
      <c r="BC527" s="40"/>
      <c r="BD527" s="316">
        <f t="shared" si="8"/>
        <v>0</v>
      </c>
      <c r="BE527" s="117">
        <f>+Tabla2[[#This Row],[VALOR RECURSOS FDL]]+Tabla2[[#This Row],[ADICION]]+Tabla2[[#This Row],[ADICION Nº 2  O -SALDO SIN EJECUTAR]]</f>
        <v>9989579</v>
      </c>
      <c r="BF527" s="64" t="s">
        <v>1577</v>
      </c>
      <c r="BG527" s="263" t="s">
        <v>2291</v>
      </c>
      <c r="BH527" s="264">
        <v>44271</v>
      </c>
      <c r="BI527" s="46" t="s">
        <v>3675</v>
      </c>
      <c r="BJ527" s="40" t="s">
        <v>3343</v>
      </c>
      <c r="BK527" s="40"/>
      <c r="BL527" s="40"/>
      <c r="BM527" s="40"/>
      <c r="BN527" s="40"/>
    </row>
    <row r="528" spans="1:66" ht="45">
      <c r="A528" s="40">
        <v>2021</v>
      </c>
      <c r="B528" s="40">
        <v>55</v>
      </c>
      <c r="C528" s="40" t="s">
        <v>606</v>
      </c>
      <c r="D528" s="27" t="s">
        <v>607</v>
      </c>
      <c r="E528" s="284" t="s">
        <v>76</v>
      </c>
      <c r="F528" s="54" t="s">
        <v>3676</v>
      </c>
      <c r="G528" s="40" t="s">
        <v>3677</v>
      </c>
      <c r="H528" s="40">
        <v>78036035</v>
      </c>
      <c r="I528" s="40"/>
      <c r="J528" s="40" t="s">
        <v>3353</v>
      </c>
      <c r="K528" s="40" t="s">
        <v>3678</v>
      </c>
      <c r="L528" s="40">
        <v>3015685510</v>
      </c>
      <c r="M528" s="40" t="s">
        <v>3679</v>
      </c>
      <c r="N528" s="40" t="s">
        <v>3677</v>
      </c>
      <c r="O528" s="27" t="s">
        <v>156</v>
      </c>
      <c r="P528" s="40"/>
      <c r="Q528" s="40"/>
      <c r="R528" s="40"/>
      <c r="S528" s="40"/>
      <c r="T528" s="40" t="s">
        <v>3680</v>
      </c>
      <c r="U528" s="40"/>
      <c r="V528" s="40"/>
      <c r="W528" s="40"/>
      <c r="X528" s="235" t="s">
        <v>3681</v>
      </c>
      <c r="Y528" s="40" t="s">
        <v>3682</v>
      </c>
      <c r="Z528" s="40" t="s">
        <v>1850</v>
      </c>
      <c r="AA528" s="40">
        <v>270</v>
      </c>
      <c r="AB528" s="44">
        <v>44271</v>
      </c>
      <c r="AC528" s="44">
        <v>44271</v>
      </c>
      <c r="AD528" s="40"/>
      <c r="AE528" s="40"/>
      <c r="AF528" s="40"/>
      <c r="AG528" s="40"/>
      <c r="AH528" s="44">
        <v>44545</v>
      </c>
      <c r="AI528" s="130"/>
      <c r="AJ528" s="40"/>
      <c r="AK528" s="40"/>
      <c r="AL528" s="296" t="s">
        <v>3683</v>
      </c>
      <c r="AM528" s="40">
        <v>359</v>
      </c>
      <c r="AN528" s="58">
        <v>37692000</v>
      </c>
      <c r="AO528" s="44">
        <v>44266</v>
      </c>
      <c r="AP528" s="40">
        <v>350</v>
      </c>
      <c r="AQ528" s="58">
        <v>37692000</v>
      </c>
      <c r="AR528" s="44">
        <v>44271</v>
      </c>
      <c r="AS528" s="40" t="s">
        <v>3515</v>
      </c>
      <c r="AT528" s="27" t="s">
        <v>3339</v>
      </c>
      <c r="AU528" s="40" t="s">
        <v>3516</v>
      </c>
      <c r="AV528" s="267">
        <v>37692000</v>
      </c>
      <c r="AW528" s="40"/>
      <c r="AX528" s="40"/>
      <c r="AY528" s="40"/>
      <c r="AZ528" s="40"/>
      <c r="BA528" s="40"/>
      <c r="BB528" s="40"/>
      <c r="BC528" s="40"/>
      <c r="BD528" s="316">
        <f t="shared" si="8"/>
        <v>0</v>
      </c>
      <c r="BE528" s="117">
        <f>+Tabla2[[#This Row],[VALOR RECURSOS FDL]]+Tabla2[[#This Row],[ADICION]]+Tabla2[[#This Row],[ADICION Nº 2  O -SALDO SIN EJECUTAR]]</f>
        <v>37692000</v>
      </c>
      <c r="BF528" s="40">
        <v>4188000</v>
      </c>
      <c r="BG528" s="263" t="s">
        <v>3684</v>
      </c>
      <c r="BH528" s="264">
        <v>44274</v>
      </c>
      <c r="BI528" s="40" t="s">
        <v>3685</v>
      </c>
      <c r="BJ528" s="40" t="s">
        <v>3343</v>
      </c>
      <c r="BK528" s="40"/>
      <c r="BL528" s="40"/>
      <c r="BM528" s="40"/>
      <c r="BN528" s="40"/>
    </row>
    <row r="529" spans="1:66">
      <c r="A529" s="40">
        <v>2021</v>
      </c>
      <c r="B529" s="40">
        <v>56</v>
      </c>
      <c r="C529" s="40" t="s">
        <v>606</v>
      </c>
      <c r="D529" s="27" t="s">
        <v>607</v>
      </c>
      <c r="E529" s="281" t="s">
        <v>92</v>
      </c>
      <c r="F529" s="54" t="s">
        <v>3686</v>
      </c>
      <c r="G529" s="40" t="s">
        <v>3229</v>
      </c>
      <c r="H529" s="40">
        <v>80263860</v>
      </c>
      <c r="I529" s="40">
        <v>7</v>
      </c>
      <c r="J529" s="40" t="s">
        <v>3353</v>
      </c>
      <c r="K529" s="51" t="s">
        <v>3230</v>
      </c>
      <c r="L529" s="56">
        <v>3003148225</v>
      </c>
      <c r="M529" s="59" t="s">
        <v>3231</v>
      </c>
      <c r="N529" s="40" t="s">
        <v>3229</v>
      </c>
      <c r="O529" s="27" t="s">
        <v>156</v>
      </c>
      <c r="P529" s="40"/>
      <c r="Q529" s="40"/>
      <c r="R529" s="40"/>
      <c r="S529" s="40"/>
      <c r="T529" s="40" t="s">
        <v>3687</v>
      </c>
      <c r="U529" s="40"/>
      <c r="V529" s="40"/>
      <c r="W529" s="40"/>
      <c r="X529" s="235" t="s">
        <v>3688</v>
      </c>
      <c r="Y529" s="40" t="s">
        <v>3689</v>
      </c>
      <c r="Z529" s="40" t="s">
        <v>1291</v>
      </c>
      <c r="AA529" s="40">
        <v>180</v>
      </c>
      <c r="AB529" s="44">
        <v>44271</v>
      </c>
      <c r="AC529" s="44">
        <v>44271</v>
      </c>
      <c r="AD529" s="40"/>
      <c r="AE529" s="40"/>
      <c r="AF529" s="40"/>
      <c r="AG529" s="40"/>
      <c r="AH529" s="44">
        <v>44454</v>
      </c>
      <c r="AI529" s="144"/>
      <c r="AJ529" s="40"/>
      <c r="AK529" s="40"/>
      <c r="AL529" s="144"/>
      <c r="AM529" s="40">
        <v>365</v>
      </c>
      <c r="AN529" s="58">
        <v>16740000</v>
      </c>
      <c r="AO529" s="44">
        <v>44266</v>
      </c>
      <c r="AP529" s="40">
        <v>351</v>
      </c>
      <c r="AQ529" s="58">
        <v>16740000</v>
      </c>
      <c r="AR529" s="44">
        <v>44271</v>
      </c>
      <c r="AS529" s="40" t="s">
        <v>3456</v>
      </c>
      <c r="AT529" s="27" t="s">
        <v>3339</v>
      </c>
      <c r="AU529" s="40" t="s">
        <v>3457</v>
      </c>
      <c r="AV529" s="267">
        <v>16740000</v>
      </c>
      <c r="AW529" s="40"/>
      <c r="AX529" s="40"/>
      <c r="AY529" s="40"/>
      <c r="AZ529" s="40"/>
      <c r="BA529" s="40"/>
      <c r="BB529" s="40"/>
      <c r="BC529" s="40"/>
      <c r="BD529" s="316">
        <f t="shared" si="8"/>
        <v>0</v>
      </c>
      <c r="BE529" s="117">
        <f>+Tabla2[[#This Row],[VALOR RECURSOS FDL]]+Tabla2[[#This Row],[ADICION]]+Tabla2[[#This Row],[ADICION Nº 2  O -SALDO SIN EJECUTAR]]</f>
        <v>16740000</v>
      </c>
      <c r="BF529" s="40">
        <v>2790000</v>
      </c>
      <c r="BG529" s="263" t="s">
        <v>3495</v>
      </c>
      <c r="BH529" s="264">
        <v>44274</v>
      </c>
      <c r="BI529" s="46" t="s">
        <v>3690</v>
      </c>
      <c r="BJ529" s="40" t="s">
        <v>3343</v>
      </c>
      <c r="BK529" s="40"/>
      <c r="BL529" s="40"/>
      <c r="BM529" s="40"/>
      <c r="BN529" s="40"/>
    </row>
    <row r="530" spans="1:66">
      <c r="A530" s="40">
        <v>2021</v>
      </c>
      <c r="B530" s="40">
        <v>57</v>
      </c>
      <c r="C530" s="40" t="s">
        <v>606</v>
      </c>
      <c r="D530" s="27" t="s">
        <v>607</v>
      </c>
      <c r="E530" s="284" t="s">
        <v>76</v>
      </c>
      <c r="F530" s="54" t="s">
        <v>3691</v>
      </c>
      <c r="G530" s="40" t="s">
        <v>3239</v>
      </c>
      <c r="H530" s="50">
        <v>36313634</v>
      </c>
      <c r="I530" s="40">
        <v>4</v>
      </c>
      <c r="J530" s="40" t="s">
        <v>153</v>
      </c>
      <c r="K530" s="51" t="s">
        <v>3240</v>
      </c>
      <c r="L530" s="56">
        <v>3004557245</v>
      </c>
      <c r="M530" s="53" t="s">
        <v>3241</v>
      </c>
      <c r="N530" s="40" t="s">
        <v>3239</v>
      </c>
      <c r="O530" s="27" t="s">
        <v>156</v>
      </c>
      <c r="P530" s="40"/>
      <c r="Q530" s="40"/>
      <c r="R530" s="40"/>
      <c r="S530" s="40"/>
      <c r="T530" s="40" t="s">
        <v>3692</v>
      </c>
      <c r="U530" s="40"/>
      <c r="V530" s="40"/>
      <c r="W530" s="40"/>
      <c r="X530" s="235" t="s">
        <v>3693</v>
      </c>
      <c r="Y530" s="40" t="s">
        <v>3694</v>
      </c>
      <c r="Z530" s="40" t="s">
        <v>1850</v>
      </c>
      <c r="AA530" s="40">
        <v>270</v>
      </c>
      <c r="AB530" s="44">
        <v>44271</v>
      </c>
      <c r="AC530" s="44">
        <v>44271</v>
      </c>
      <c r="AD530" s="40"/>
      <c r="AE530" s="40"/>
      <c r="AF530" s="40"/>
      <c r="AG530" s="40"/>
      <c r="AH530" s="44">
        <v>44545</v>
      </c>
      <c r="AI530" s="130"/>
      <c r="AJ530" s="40"/>
      <c r="AK530" s="40"/>
      <c r="AL530" s="130"/>
      <c r="AM530" s="40">
        <v>366</v>
      </c>
      <c r="AN530" s="58">
        <v>36639000</v>
      </c>
      <c r="AO530" s="44">
        <v>44266</v>
      </c>
      <c r="AP530" s="40">
        <v>353</v>
      </c>
      <c r="AQ530" s="58">
        <v>36639000</v>
      </c>
      <c r="AR530" s="44">
        <v>44271</v>
      </c>
      <c r="AS530" s="40" t="s">
        <v>3488</v>
      </c>
      <c r="AT530" s="27" t="s">
        <v>3339</v>
      </c>
      <c r="AU530" s="40" t="s">
        <v>3489</v>
      </c>
      <c r="AV530" s="267">
        <v>36639000</v>
      </c>
      <c r="AW530" s="40"/>
      <c r="AX530" s="40"/>
      <c r="AY530" s="40"/>
      <c r="AZ530" s="40"/>
      <c r="BA530" s="40"/>
      <c r="BB530" s="40"/>
      <c r="BC530" s="40"/>
      <c r="BD530" s="316">
        <f t="shared" si="8"/>
        <v>0</v>
      </c>
      <c r="BE530" s="117">
        <f>+Tabla2[[#This Row],[VALOR RECURSOS FDL]]+Tabla2[[#This Row],[ADICION]]+Tabla2[[#This Row],[ADICION Nº 2  O -SALDO SIN EJECUTAR]]</f>
        <v>36639000</v>
      </c>
      <c r="BF530" s="40">
        <v>4071000</v>
      </c>
      <c r="BG530" s="263" t="s">
        <v>3296</v>
      </c>
      <c r="BH530" s="264">
        <v>44274</v>
      </c>
      <c r="BI530" s="40" t="s">
        <v>3695</v>
      </c>
      <c r="BJ530" s="40" t="s">
        <v>3343</v>
      </c>
      <c r="BK530" s="40"/>
      <c r="BL530" s="40"/>
      <c r="BM530" s="40"/>
      <c r="BN530" s="40"/>
    </row>
    <row r="531" spans="1:66">
      <c r="A531" s="40">
        <v>2021</v>
      </c>
      <c r="B531" s="40">
        <v>58</v>
      </c>
      <c r="C531" s="40" t="s">
        <v>606</v>
      </c>
      <c r="D531" s="27" t="s">
        <v>607</v>
      </c>
      <c r="E531" s="281" t="s">
        <v>92</v>
      </c>
      <c r="F531" s="54" t="s">
        <v>3611</v>
      </c>
      <c r="G531" s="40" t="s">
        <v>3696</v>
      </c>
      <c r="H531" s="40">
        <v>52059942</v>
      </c>
      <c r="I531" s="40">
        <v>4</v>
      </c>
      <c r="J531" s="40" t="s">
        <v>153</v>
      </c>
      <c r="K531" s="40" t="s">
        <v>3697</v>
      </c>
      <c r="L531" s="40">
        <v>3057297746</v>
      </c>
      <c r="M531" s="40" t="s">
        <v>3698</v>
      </c>
      <c r="N531" s="40" t="s">
        <v>3696</v>
      </c>
      <c r="O531" s="27" t="s">
        <v>156</v>
      </c>
      <c r="P531" s="40"/>
      <c r="Q531" s="40"/>
      <c r="R531" s="40"/>
      <c r="S531" s="40"/>
      <c r="T531" s="40" t="s">
        <v>3699</v>
      </c>
      <c r="U531" s="40"/>
      <c r="V531" s="40"/>
      <c r="W531" s="40"/>
      <c r="X531" s="235" t="s">
        <v>3700</v>
      </c>
      <c r="Y531" s="40" t="s">
        <v>3701</v>
      </c>
      <c r="Z531" s="40" t="s">
        <v>1850</v>
      </c>
      <c r="AA531" s="40">
        <v>270</v>
      </c>
      <c r="AB531" s="44">
        <v>44271</v>
      </c>
      <c r="AC531" s="44">
        <v>44271</v>
      </c>
      <c r="AD531" s="40"/>
      <c r="AE531" s="40"/>
      <c r="AF531" s="40"/>
      <c r="AG531" s="40"/>
      <c r="AH531" s="44">
        <v>44545</v>
      </c>
      <c r="AI531" s="144"/>
      <c r="AJ531" s="40"/>
      <c r="AK531" s="40"/>
      <c r="AL531" s="144"/>
      <c r="AM531" s="40">
        <v>367</v>
      </c>
      <c r="AN531" s="58">
        <v>27616500</v>
      </c>
      <c r="AO531" s="44">
        <v>44266</v>
      </c>
      <c r="AP531" s="40">
        <v>354</v>
      </c>
      <c r="AQ531" s="58">
        <v>27616500</v>
      </c>
      <c r="AR531" s="44">
        <v>44271</v>
      </c>
      <c r="AS531" s="40" t="s">
        <v>3616</v>
      </c>
      <c r="AT531" s="27" t="s">
        <v>3339</v>
      </c>
      <c r="AU531" s="40" t="s">
        <v>3617</v>
      </c>
      <c r="AV531" s="267">
        <v>27616500</v>
      </c>
      <c r="AW531" s="40"/>
      <c r="AX531" s="40"/>
      <c r="AY531" s="40"/>
      <c r="AZ531" s="40"/>
      <c r="BA531" s="40"/>
      <c r="BB531" s="40"/>
      <c r="BC531" s="40"/>
      <c r="BD531" s="316">
        <f t="shared" si="8"/>
        <v>0</v>
      </c>
      <c r="BE531" s="117">
        <f>+Tabla2[[#This Row],[VALOR RECURSOS FDL]]+Tabla2[[#This Row],[ADICION]]+Tabla2[[#This Row],[ADICION Nº 2  O -SALDO SIN EJECUTAR]]</f>
        <v>27616500</v>
      </c>
      <c r="BF531" s="40">
        <v>2907000</v>
      </c>
      <c r="BG531" s="263" t="s">
        <v>3587</v>
      </c>
      <c r="BH531" s="264">
        <v>44355</v>
      </c>
      <c r="BI531" s="40" t="s">
        <v>3702</v>
      </c>
      <c r="BJ531" s="40" t="s">
        <v>3343</v>
      </c>
      <c r="BK531" s="40"/>
      <c r="BL531" s="40"/>
      <c r="BM531" s="40"/>
      <c r="BN531" s="40"/>
    </row>
    <row r="532" spans="1:66">
      <c r="A532" s="40">
        <v>2021</v>
      </c>
      <c r="B532" s="40">
        <v>59</v>
      </c>
      <c r="C532" s="40" t="s">
        <v>606</v>
      </c>
      <c r="D532" s="27" t="s">
        <v>607</v>
      </c>
      <c r="E532" s="284" t="s">
        <v>92</v>
      </c>
      <c r="F532" s="54" t="s">
        <v>3703</v>
      </c>
      <c r="G532" s="40" t="s">
        <v>234</v>
      </c>
      <c r="H532" s="17">
        <v>1085280532</v>
      </c>
      <c r="I532" s="40">
        <v>7</v>
      </c>
      <c r="J532" s="40" t="s">
        <v>3353</v>
      </c>
      <c r="K532" s="19" t="s">
        <v>1175</v>
      </c>
      <c r="L532" s="24">
        <v>3138777112</v>
      </c>
      <c r="M532" s="18" t="s">
        <v>1176</v>
      </c>
      <c r="N532" s="40" t="s">
        <v>234</v>
      </c>
      <c r="O532" s="27" t="s">
        <v>156</v>
      </c>
      <c r="P532" s="40"/>
      <c r="Q532" s="40"/>
      <c r="R532" s="40"/>
      <c r="S532" s="40"/>
      <c r="T532" s="40" t="s">
        <v>3704</v>
      </c>
      <c r="U532" s="40"/>
      <c r="V532" s="40"/>
      <c r="W532" s="40"/>
      <c r="X532" s="235" t="s">
        <v>3705</v>
      </c>
      <c r="Y532" s="40" t="s">
        <v>3706</v>
      </c>
      <c r="Z532" s="40" t="s">
        <v>1850</v>
      </c>
      <c r="AA532" s="40">
        <v>270</v>
      </c>
      <c r="AB532" s="44">
        <v>44271</v>
      </c>
      <c r="AC532" s="44">
        <v>44271</v>
      </c>
      <c r="AD532" s="40"/>
      <c r="AE532" s="40"/>
      <c r="AF532" s="40"/>
      <c r="AG532" s="40"/>
      <c r="AH532" s="44">
        <v>44545</v>
      </c>
      <c r="AI532" s="130"/>
      <c r="AJ532" s="40"/>
      <c r="AK532" s="40"/>
      <c r="AL532" s="130"/>
      <c r="AM532" s="40">
        <v>368</v>
      </c>
      <c r="AN532" s="58">
        <v>17242000</v>
      </c>
      <c r="AO532" s="44">
        <v>44266</v>
      </c>
      <c r="AP532" s="40">
        <v>352</v>
      </c>
      <c r="AQ532" s="58">
        <v>16335900</v>
      </c>
      <c r="AR532" s="44">
        <v>44271</v>
      </c>
      <c r="AS532" s="40" t="s">
        <v>3515</v>
      </c>
      <c r="AT532" s="27" t="s">
        <v>3339</v>
      </c>
      <c r="AU532" s="40" t="s">
        <v>3516</v>
      </c>
      <c r="AV532" s="267">
        <v>16335900</v>
      </c>
      <c r="AW532" s="40"/>
      <c r="AX532" s="40"/>
      <c r="AY532" s="40"/>
      <c r="AZ532" s="40"/>
      <c r="BA532" s="40"/>
      <c r="BB532" s="40"/>
      <c r="BC532" s="40"/>
      <c r="BD532" s="316">
        <f t="shared" si="8"/>
        <v>0</v>
      </c>
      <c r="BE532" s="117">
        <f>+Tabla2[[#This Row],[VALOR RECURSOS FDL]]+Tabla2[[#This Row],[ADICION]]+Tabla2[[#This Row],[ADICION Nº 2  O -SALDO SIN EJECUTAR]]</f>
        <v>16335900</v>
      </c>
      <c r="BF532" s="40">
        <v>1815000</v>
      </c>
      <c r="BG532" s="263" t="s">
        <v>1834</v>
      </c>
      <c r="BH532" s="264">
        <v>44274</v>
      </c>
      <c r="BI532" s="40" t="s">
        <v>3707</v>
      </c>
      <c r="BJ532" s="40"/>
      <c r="BK532" s="40"/>
      <c r="BL532" s="40"/>
      <c r="BM532" s="40"/>
      <c r="BN532" s="40"/>
    </row>
    <row r="533" spans="1:66">
      <c r="A533" s="40">
        <v>2021</v>
      </c>
      <c r="B533" s="40">
        <v>60</v>
      </c>
      <c r="C533" s="40" t="s">
        <v>606</v>
      </c>
      <c r="D533" s="27" t="s">
        <v>607</v>
      </c>
      <c r="E533" s="281" t="s">
        <v>92</v>
      </c>
      <c r="F533" s="54" t="s">
        <v>3708</v>
      </c>
      <c r="G533" s="40" t="s">
        <v>1993</v>
      </c>
      <c r="H533" s="40">
        <v>79907754</v>
      </c>
      <c r="I533" s="40">
        <v>6</v>
      </c>
      <c r="J533" s="40" t="s">
        <v>3353</v>
      </c>
      <c r="K533" s="19" t="s">
        <v>2617</v>
      </c>
      <c r="L533" s="20">
        <v>3203277778</v>
      </c>
      <c r="M533" s="18" t="s">
        <v>1995</v>
      </c>
      <c r="N533" s="40" t="s">
        <v>1993</v>
      </c>
      <c r="O533" s="27" t="s">
        <v>156</v>
      </c>
      <c r="P533" s="40"/>
      <c r="Q533" s="40"/>
      <c r="R533" s="40"/>
      <c r="S533" s="40"/>
      <c r="T533" s="40" t="s">
        <v>3709</v>
      </c>
      <c r="U533" s="40"/>
      <c r="V533" s="40"/>
      <c r="W533" s="40"/>
      <c r="X533" s="235" t="s">
        <v>3710</v>
      </c>
      <c r="Y533" s="40" t="s">
        <v>3711</v>
      </c>
      <c r="Z533" s="40" t="s">
        <v>1291</v>
      </c>
      <c r="AA533" s="40">
        <v>180</v>
      </c>
      <c r="AB533" s="44">
        <v>44271</v>
      </c>
      <c r="AC533" s="44">
        <v>44271</v>
      </c>
      <c r="AD533" s="40"/>
      <c r="AE533" s="40"/>
      <c r="AF533" s="40"/>
      <c r="AG533" s="40"/>
      <c r="AH533" s="44">
        <v>44454</v>
      </c>
      <c r="AI533" s="144"/>
      <c r="AJ533" s="40"/>
      <c r="AK533" s="40"/>
      <c r="AL533" s="144"/>
      <c r="AM533" s="40">
        <v>369</v>
      </c>
      <c r="AN533" s="58">
        <v>15876000</v>
      </c>
      <c r="AO533" s="44">
        <v>44270</v>
      </c>
      <c r="AP533" s="40">
        <v>355</v>
      </c>
      <c r="AQ533" s="58">
        <v>15876000</v>
      </c>
      <c r="AR533" s="44">
        <v>44271</v>
      </c>
      <c r="AS533" s="40" t="s">
        <v>3456</v>
      </c>
      <c r="AT533" s="27" t="s">
        <v>3339</v>
      </c>
      <c r="AU533" s="40" t="s">
        <v>3457</v>
      </c>
      <c r="AV533" s="267">
        <v>15876000</v>
      </c>
      <c r="AW533" s="40"/>
      <c r="AX533" s="40"/>
      <c r="AY533" s="40"/>
      <c r="AZ533" s="40"/>
      <c r="BA533" s="40"/>
      <c r="BB533" s="40"/>
      <c r="BC533" s="40"/>
      <c r="BD533" s="316">
        <f t="shared" si="8"/>
        <v>0</v>
      </c>
      <c r="BE533" s="117">
        <f>+Tabla2[[#This Row],[VALOR RECURSOS FDL]]+Tabla2[[#This Row],[ADICION]]+Tabla2[[#This Row],[ADICION Nº 2  O -SALDO SIN EJECUTAR]]</f>
        <v>15876000</v>
      </c>
      <c r="BF533" s="40">
        <v>2646000</v>
      </c>
      <c r="BG533" s="263" t="s">
        <v>3495</v>
      </c>
      <c r="BH533" s="264">
        <v>44274</v>
      </c>
      <c r="BI533" s="40" t="s">
        <v>3712</v>
      </c>
      <c r="BJ533" s="40"/>
      <c r="BK533" s="40"/>
      <c r="BL533" s="40"/>
      <c r="BM533" s="40"/>
      <c r="BN533" s="40"/>
    </row>
    <row r="534" spans="1:66">
      <c r="A534" s="40">
        <v>2021</v>
      </c>
      <c r="B534" s="40">
        <v>61</v>
      </c>
      <c r="C534" s="40" t="s">
        <v>636</v>
      </c>
      <c r="D534" s="40" t="s">
        <v>1317</v>
      </c>
      <c r="E534" s="284" t="s">
        <v>1577</v>
      </c>
      <c r="F534" s="54" t="s">
        <v>3713</v>
      </c>
      <c r="G534" s="40" t="s">
        <v>3714</v>
      </c>
      <c r="H534" s="40">
        <v>900427788</v>
      </c>
      <c r="I534" s="40">
        <v>3</v>
      </c>
      <c r="J534" s="40" t="s">
        <v>519</v>
      </c>
      <c r="K534" s="40" t="s">
        <v>3715</v>
      </c>
      <c r="L534" s="40">
        <v>7498299</v>
      </c>
      <c r="M534" s="277" t="s">
        <v>3716</v>
      </c>
      <c r="N534" s="40" t="s">
        <v>3717</v>
      </c>
      <c r="O534" s="40" t="s">
        <v>3657</v>
      </c>
      <c r="P534" s="40" t="s">
        <v>3718</v>
      </c>
      <c r="Q534" s="40"/>
      <c r="R534" s="40"/>
      <c r="S534" s="40"/>
      <c r="T534" s="40" t="s">
        <v>3719</v>
      </c>
      <c r="U534" s="40"/>
      <c r="V534" s="40"/>
      <c r="W534" s="40"/>
      <c r="X534" s="277" t="s">
        <v>3720</v>
      </c>
      <c r="Y534" s="40">
        <v>116072</v>
      </c>
      <c r="Z534" s="40" t="s">
        <v>3721</v>
      </c>
      <c r="AA534" s="40">
        <f>AH534-AC534</f>
        <v>309</v>
      </c>
      <c r="AB534" s="44">
        <v>44264</v>
      </c>
      <c r="AC534" s="44">
        <v>44264</v>
      </c>
      <c r="AD534" s="40"/>
      <c r="AE534" s="40"/>
      <c r="AF534" s="40"/>
      <c r="AG534" s="40"/>
      <c r="AH534" s="44">
        <v>44573</v>
      </c>
      <c r="AI534" s="130"/>
      <c r="AJ534" s="40"/>
      <c r="AK534" s="40"/>
      <c r="AL534" s="130"/>
      <c r="AM534" s="40">
        <v>286</v>
      </c>
      <c r="AN534" s="58">
        <v>213000000</v>
      </c>
      <c r="AO534" s="44">
        <v>44221</v>
      </c>
      <c r="AP534" s="40">
        <v>346</v>
      </c>
      <c r="AQ534" s="58">
        <v>181395839</v>
      </c>
      <c r="AR534" s="44">
        <v>44266</v>
      </c>
      <c r="AS534" s="40" t="s">
        <v>3722</v>
      </c>
      <c r="AT534" s="40" t="s">
        <v>3663</v>
      </c>
      <c r="AU534" s="40" t="s">
        <v>3723</v>
      </c>
      <c r="AV534" s="267">
        <v>181395838.81</v>
      </c>
      <c r="AW534" s="40"/>
      <c r="AX534" s="40"/>
      <c r="AY534" s="40"/>
      <c r="AZ534" s="40"/>
      <c r="BA534" s="40"/>
      <c r="BB534" s="40"/>
      <c r="BC534" s="40"/>
      <c r="BD534" s="316">
        <f t="shared" si="8"/>
        <v>0</v>
      </c>
      <c r="BE534" s="117">
        <f>+Tabla2[[#This Row],[VALOR RECURSOS FDL]]+Tabla2[[#This Row],[ADICION]]+Tabla2[[#This Row],[ADICION Nº 2  O -SALDO SIN EJECUTAR]]</f>
        <v>181395838.81</v>
      </c>
      <c r="BF534" s="64" t="s">
        <v>1577</v>
      </c>
      <c r="BG534" s="263" t="s">
        <v>2291</v>
      </c>
      <c r="BH534" s="264">
        <v>44272</v>
      </c>
      <c r="BI534" s="40" t="s">
        <v>519</v>
      </c>
      <c r="BJ534" s="40"/>
      <c r="BK534" s="40"/>
      <c r="BL534" s="40"/>
      <c r="BM534" s="40"/>
      <c r="BN534" s="40"/>
    </row>
    <row r="535" spans="1:66">
      <c r="A535" s="40">
        <v>2021</v>
      </c>
      <c r="B535" s="40">
        <v>62</v>
      </c>
      <c r="C535" s="40" t="s">
        <v>636</v>
      </c>
      <c r="D535" s="40" t="s">
        <v>1317</v>
      </c>
      <c r="E535" s="281" t="s">
        <v>1577</v>
      </c>
      <c r="F535" s="54" t="s">
        <v>3724</v>
      </c>
      <c r="G535" s="40" t="s">
        <v>3725</v>
      </c>
      <c r="H535" s="40">
        <v>900459737</v>
      </c>
      <c r="I535" s="40">
        <v>5</v>
      </c>
      <c r="J535" s="40" t="s">
        <v>519</v>
      </c>
      <c r="K535" s="40" t="s">
        <v>3726</v>
      </c>
      <c r="L535" s="40" t="s">
        <v>3727</v>
      </c>
      <c r="M535" s="277" t="s">
        <v>1321</v>
      </c>
      <c r="N535" s="40" t="s">
        <v>3728</v>
      </c>
      <c r="O535" s="40" t="s">
        <v>3657</v>
      </c>
      <c r="P535" s="40" t="s">
        <v>3718</v>
      </c>
      <c r="Q535" s="40"/>
      <c r="R535" s="40"/>
      <c r="S535" s="40"/>
      <c r="T535" s="40" t="s">
        <v>3729</v>
      </c>
      <c r="U535" s="40"/>
      <c r="V535" s="40"/>
      <c r="W535" s="40"/>
      <c r="X535" s="277" t="s">
        <v>3730</v>
      </c>
      <c r="Y535" s="40">
        <v>104249</v>
      </c>
      <c r="Z535" s="40" t="s">
        <v>3731</v>
      </c>
      <c r="AA535" s="40">
        <f>AH535-AC535</f>
        <v>379</v>
      </c>
      <c r="AB535" s="44">
        <v>44253</v>
      </c>
      <c r="AC535" s="44">
        <v>44253</v>
      </c>
      <c r="AD535" s="40"/>
      <c r="AE535" s="40"/>
      <c r="AF535" s="40"/>
      <c r="AG535" s="40"/>
      <c r="AH535" s="44">
        <v>44632</v>
      </c>
      <c r="AI535" s="144"/>
      <c r="AJ535" s="40"/>
      <c r="AK535" s="40"/>
      <c r="AL535" s="144"/>
      <c r="AM535" s="40">
        <v>287</v>
      </c>
      <c r="AN535" s="40">
        <v>25000000</v>
      </c>
      <c r="AO535" s="44">
        <v>44221</v>
      </c>
      <c r="AP535" s="40">
        <v>348</v>
      </c>
      <c r="AQ535" s="40">
        <v>25000000</v>
      </c>
      <c r="AR535" s="44">
        <v>44270</v>
      </c>
      <c r="AS535" s="40" t="s">
        <v>3732</v>
      </c>
      <c r="AT535" s="40" t="s">
        <v>3663</v>
      </c>
      <c r="AU535" s="40" t="s">
        <v>3733</v>
      </c>
      <c r="AV535" s="267">
        <v>25000000</v>
      </c>
      <c r="AW535" s="40"/>
      <c r="AX535" s="40"/>
      <c r="AY535" s="40"/>
      <c r="AZ535" s="40"/>
      <c r="BA535" s="40"/>
      <c r="BB535" s="40"/>
      <c r="BC535" s="40"/>
      <c r="BD535" s="316">
        <f t="shared" si="8"/>
        <v>0</v>
      </c>
      <c r="BE535" s="117">
        <f>+Tabla2[[#This Row],[VALOR RECURSOS FDL]]+Tabla2[[#This Row],[ADICION]]+Tabla2[[#This Row],[ADICION Nº 2  O -SALDO SIN EJECUTAR]]</f>
        <v>25000000</v>
      </c>
      <c r="BF535" s="64" t="s">
        <v>1577</v>
      </c>
      <c r="BG535" s="263" t="s">
        <v>2291</v>
      </c>
      <c r="BH535" s="264">
        <v>44272</v>
      </c>
      <c r="BI535" s="40" t="s">
        <v>519</v>
      </c>
      <c r="BJ535" s="40"/>
      <c r="BK535" s="40"/>
      <c r="BL535" s="40"/>
      <c r="BM535" s="40"/>
      <c r="BN535" s="40"/>
    </row>
    <row r="536" spans="1:66" s="71" customFormat="1">
      <c r="A536" s="35">
        <v>2021</v>
      </c>
      <c r="B536" s="35">
        <v>63</v>
      </c>
      <c r="C536" s="35" t="s">
        <v>3734</v>
      </c>
      <c r="D536" s="35" t="s">
        <v>3735</v>
      </c>
      <c r="E536" s="284" t="s">
        <v>1577</v>
      </c>
      <c r="F536" s="232" t="s">
        <v>3736</v>
      </c>
      <c r="G536" s="46" t="s">
        <v>2674</v>
      </c>
      <c r="H536" s="66">
        <v>900959051</v>
      </c>
      <c r="I536" s="35">
        <v>7</v>
      </c>
      <c r="J536" s="35"/>
      <c r="K536" s="35"/>
      <c r="L536" s="35"/>
      <c r="M536" s="35"/>
      <c r="N536" s="35" t="s">
        <v>3737</v>
      </c>
      <c r="O536" s="35" t="s">
        <v>3657</v>
      </c>
      <c r="P536" s="35"/>
      <c r="Q536" s="35"/>
      <c r="R536" s="35"/>
      <c r="S536" s="35"/>
      <c r="T536" s="35" t="s">
        <v>3738</v>
      </c>
      <c r="U536" s="35"/>
      <c r="V536" s="35"/>
      <c r="W536" s="35"/>
      <c r="X536" s="278" t="s">
        <v>3739</v>
      </c>
      <c r="Y536" s="35" t="s">
        <v>3740</v>
      </c>
      <c r="Z536" s="35" t="s">
        <v>3741</v>
      </c>
      <c r="AA536" s="35">
        <f>AH536-AC536</f>
        <v>711</v>
      </c>
      <c r="AB536" s="70">
        <v>44274</v>
      </c>
      <c r="AC536" s="70">
        <v>44274</v>
      </c>
      <c r="AD536" s="35"/>
      <c r="AE536" s="35"/>
      <c r="AF536" s="35"/>
      <c r="AG536" s="35"/>
      <c r="AH536" s="70">
        <v>44985</v>
      </c>
      <c r="AI536" s="130"/>
      <c r="AJ536" s="35"/>
      <c r="AK536" s="35"/>
      <c r="AL536" s="130"/>
      <c r="AM536" s="35" t="s">
        <v>519</v>
      </c>
      <c r="AN536" s="35" t="s">
        <v>519</v>
      </c>
      <c r="AO536" s="35" t="s">
        <v>519</v>
      </c>
      <c r="AP536" s="35" t="s">
        <v>519</v>
      </c>
      <c r="AQ536" s="35" t="s">
        <v>519</v>
      </c>
      <c r="AR536" s="35" t="s">
        <v>519</v>
      </c>
      <c r="AS536" s="35" t="s">
        <v>519</v>
      </c>
      <c r="AT536" s="35" t="s">
        <v>519</v>
      </c>
      <c r="AU536" s="35" t="s">
        <v>519</v>
      </c>
      <c r="AV536" s="267">
        <v>0</v>
      </c>
      <c r="AW536" s="35"/>
      <c r="AX536" s="35"/>
      <c r="AY536" s="35"/>
      <c r="AZ536" s="35"/>
      <c r="BA536" s="35"/>
      <c r="BB536" s="35"/>
      <c r="BC536" s="35"/>
      <c r="BD536" s="314">
        <f t="shared" si="8"/>
        <v>0</v>
      </c>
      <c r="BE536" s="117">
        <f>+Tabla2[[#This Row],[VALOR RECURSOS FDL]]+Tabla2[[#This Row],[ADICION]]+Tabla2[[#This Row],[ADICION Nº 2  O -SALDO SIN EJECUTAR]]</f>
        <v>0</v>
      </c>
      <c r="BF536" s="279" t="s">
        <v>519</v>
      </c>
      <c r="BG536" s="263" t="s">
        <v>2291</v>
      </c>
      <c r="BH536" s="264">
        <v>44274</v>
      </c>
      <c r="BI536" s="40" t="s">
        <v>519</v>
      </c>
      <c r="BJ536" s="35"/>
      <c r="BK536" s="35"/>
      <c r="BL536" s="35"/>
      <c r="BM536" s="35"/>
      <c r="BN536" s="35"/>
    </row>
    <row r="537" spans="1:66" s="71" customFormat="1">
      <c r="A537" s="35">
        <v>2021</v>
      </c>
      <c r="B537" s="35">
        <v>64</v>
      </c>
      <c r="C537" s="35" t="s">
        <v>606</v>
      </c>
      <c r="D537" s="35" t="s">
        <v>607</v>
      </c>
      <c r="E537" s="281" t="s">
        <v>76</v>
      </c>
      <c r="F537" s="232" t="s">
        <v>3742</v>
      </c>
      <c r="G537" s="46" t="s">
        <v>3743</v>
      </c>
      <c r="H537" s="35">
        <v>1026291962</v>
      </c>
      <c r="I537" s="35">
        <v>3</v>
      </c>
      <c r="J537" s="35" t="s">
        <v>153</v>
      </c>
      <c r="K537" s="35" t="s">
        <v>3744</v>
      </c>
      <c r="L537" s="66">
        <v>3152063980</v>
      </c>
      <c r="M537" s="35" t="s">
        <v>3745</v>
      </c>
      <c r="N537" s="35" t="s">
        <v>3743</v>
      </c>
      <c r="O537" s="35" t="s">
        <v>156</v>
      </c>
      <c r="P537" s="35"/>
      <c r="Q537" s="35"/>
      <c r="R537" s="35"/>
      <c r="S537" s="35"/>
      <c r="T537" s="35" t="s">
        <v>3746</v>
      </c>
      <c r="U537" s="35"/>
      <c r="V537" s="35"/>
      <c r="W537" s="35"/>
      <c r="X537" s="235" t="s">
        <v>3747</v>
      </c>
      <c r="Y537" s="35" t="s">
        <v>3748</v>
      </c>
      <c r="Z537" s="35" t="s">
        <v>1291</v>
      </c>
      <c r="AA537" s="35">
        <v>180</v>
      </c>
      <c r="AB537" s="70">
        <v>44273</v>
      </c>
      <c r="AC537" s="70">
        <v>44273</v>
      </c>
      <c r="AD537" s="35"/>
      <c r="AE537" s="35"/>
      <c r="AF537" s="35"/>
      <c r="AG537" s="35"/>
      <c r="AH537" s="70">
        <v>44456</v>
      </c>
      <c r="AI537" s="144"/>
      <c r="AJ537" s="35"/>
      <c r="AK537" s="35"/>
      <c r="AL537" s="144"/>
      <c r="AM537" s="35">
        <v>345</v>
      </c>
      <c r="AN537" s="72">
        <v>25128000</v>
      </c>
      <c r="AO537" s="70">
        <v>44251</v>
      </c>
      <c r="AP537" s="35">
        <v>357</v>
      </c>
      <c r="AQ537" s="72">
        <v>25128000</v>
      </c>
      <c r="AR537" s="70">
        <v>44273</v>
      </c>
      <c r="AS537" s="35" t="s">
        <v>3401</v>
      </c>
      <c r="AT537" s="35" t="s">
        <v>3339</v>
      </c>
      <c r="AU537" s="35" t="s">
        <v>3402</v>
      </c>
      <c r="AV537" s="267">
        <v>25128000</v>
      </c>
      <c r="AW537" s="35"/>
      <c r="AX537" s="35"/>
      <c r="AY537" s="35"/>
      <c r="AZ537" s="35"/>
      <c r="BA537" s="35"/>
      <c r="BB537" s="35"/>
      <c r="BC537" s="35"/>
      <c r="BD537" s="314">
        <f t="shared" si="8"/>
        <v>0</v>
      </c>
      <c r="BE537" s="117">
        <f>+Tabla2[[#This Row],[VALOR RECURSOS FDL]]+Tabla2[[#This Row],[ADICION]]+Tabla2[[#This Row],[ADICION Nº 2  O -SALDO SIN EJECUTAR]]</f>
        <v>25128000</v>
      </c>
      <c r="BF537" s="72">
        <v>4188000</v>
      </c>
      <c r="BG537" s="263" t="s">
        <v>2326</v>
      </c>
      <c r="BH537" s="264">
        <v>44274</v>
      </c>
      <c r="BI537" s="35" t="s">
        <v>3749</v>
      </c>
      <c r="BJ537" s="35"/>
      <c r="BK537" s="35"/>
      <c r="BL537" s="35"/>
      <c r="BM537" s="35"/>
      <c r="BN537" s="35"/>
    </row>
    <row r="538" spans="1:66" s="71" customFormat="1">
      <c r="A538" s="35">
        <v>2021</v>
      </c>
      <c r="B538" s="35">
        <v>65</v>
      </c>
      <c r="C538" s="35" t="s">
        <v>606</v>
      </c>
      <c r="D538" s="35" t="s">
        <v>607</v>
      </c>
      <c r="E538" s="284" t="s">
        <v>76</v>
      </c>
      <c r="F538" s="232" t="s">
        <v>3750</v>
      </c>
      <c r="G538" s="46" t="s">
        <v>3751</v>
      </c>
      <c r="H538" s="35">
        <v>79443949</v>
      </c>
      <c r="I538" s="35">
        <v>2</v>
      </c>
      <c r="J538" s="35" t="s">
        <v>3353</v>
      </c>
      <c r="K538" s="35" t="s">
        <v>3752</v>
      </c>
      <c r="L538" s="35">
        <v>3015108659</v>
      </c>
      <c r="M538" s="35" t="s">
        <v>3753</v>
      </c>
      <c r="N538" s="35" t="s">
        <v>3751</v>
      </c>
      <c r="O538" s="35" t="s">
        <v>156</v>
      </c>
      <c r="P538" s="35"/>
      <c r="Q538" s="35"/>
      <c r="R538" s="35"/>
      <c r="S538" s="35"/>
      <c r="T538" s="35" t="s">
        <v>3754</v>
      </c>
      <c r="U538" s="35"/>
      <c r="V538" s="35"/>
      <c r="W538" s="35"/>
      <c r="X538" s="235" t="s">
        <v>3755</v>
      </c>
      <c r="Y538" s="35" t="s">
        <v>3756</v>
      </c>
      <c r="Z538" s="35" t="s">
        <v>1850</v>
      </c>
      <c r="AA538" s="35">
        <v>270</v>
      </c>
      <c r="AB538" s="70">
        <v>44273</v>
      </c>
      <c r="AC538" s="70">
        <v>44273</v>
      </c>
      <c r="AD538" s="35"/>
      <c r="AE538" s="35"/>
      <c r="AF538" s="35"/>
      <c r="AG538" s="35"/>
      <c r="AH538" s="70">
        <v>44547</v>
      </c>
      <c r="AI538" s="130"/>
      <c r="AJ538" s="35"/>
      <c r="AK538" s="35"/>
      <c r="AL538" s="130"/>
      <c r="AM538" s="35">
        <v>370</v>
      </c>
      <c r="AN538" s="73">
        <v>46008000</v>
      </c>
      <c r="AO538" s="70">
        <v>44273</v>
      </c>
      <c r="AP538" s="35">
        <v>358</v>
      </c>
      <c r="AQ538" s="73">
        <v>46008000</v>
      </c>
      <c r="AR538" s="70">
        <v>44273</v>
      </c>
      <c r="AS538" s="35" t="s">
        <v>3515</v>
      </c>
      <c r="AT538" s="35" t="s">
        <v>3339</v>
      </c>
      <c r="AU538" s="35" t="s">
        <v>3516</v>
      </c>
      <c r="AV538" s="267">
        <v>46008000</v>
      </c>
      <c r="AW538" s="35"/>
      <c r="AX538" s="35"/>
      <c r="AY538" s="35"/>
      <c r="AZ538" s="35"/>
      <c r="BA538" s="35"/>
      <c r="BB538" s="35"/>
      <c r="BC538" s="35"/>
      <c r="BD538" s="314">
        <f t="shared" si="8"/>
        <v>0</v>
      </c>
      <c r="BE538" s="117">
        <f>+Tabla2[[#This Row],[VALOR RECURSOS FDL]]+Tabla2[[#This Row],[ADICION]]+Tabla2[[#This Row],[ADICION Nº 2  O -SALDO SIN EJECUTAR]]</f>
        <v>46008000</v>
      </c>
      <c r="BF538" s="35">
        <v>5112000</v>
      </c>
      <c r="BG538" s="263" t="s">
        <v>3517</v>
      </c>
      <c r="BH538" s="264">
        <v>44274</v>
      </c>
      <c r="BI538" s="35" t="s">
        <v>3757</v>
      </c>
      <c r="BJ538" s="35"/>
      <c r="BK538" s="35"/>
      <c r="BL538" s="35"/>
      <c r="BM538" s="35"/>
      <c r="BN538" s="35"/>
    </row>
    <row r="539" spans="1:66" s="71" customFormat="1" ht="21" customHeight="1">
      <c r="A539" s="35">
        <v>2021</v>
      </c>
      <c r="B539" s="35">
        <v>66</v>
      </c>
      <c r="C539" s="35" t="s">
        <v>3758</v>
      </c>
      <c r="D539" s="35" t="s">
        <v>3734</v>
      </c>
      <c r="E539" s="281" t="s">
        <v>1577</v>
      </c>
      <c r="F539" s="232" t="s">
        <v>3759</v>
      </c>
      <c r="G539" s="46" t="s">
        <v>3760</v>
      </c>
      <c r="H539" s="74">
        <v>830103828</v>
      </c>
      <c r="I539" s="35">
        <v>5</v>
      </c>
      <c r="J539" s="35" t="s">
        <v>519</v>
      </c>
      <c r="K539" s="51" t="s">
        <v>3761</v>
      </c>
      <c r="L539" s="56">
        <v>3102681440</v>
      </c>
      <c r="M539" s="53"/>
      <c r="N539" s="38" t="s">
        <v>3762</v>
      </c>
      <c r="O539" s="35" t="s">
        <v>3657</v>
      </c>
      <c r="P539" s="35"/>
      <c r="Q539" s="35"/>
      <c r="R539" s="35"/>
      <c r="S539" s="35"/>
      <c r="T539" s="35" t="s">
        <v>3763</v>
      </c>
      <c r="U539" s="35"/>
      <c r="V539" s="35"/>
      <c r="W539" s="35"/>
      <c r="X539" s="278" t="s">
        <v>3764</v>
      </c>
      <c r="Y539" s="280" t="s">
        <v>3765</v>
      </c>
      <c r="Z539" s="35" t="s">
        <v>3766</v>
      </c>
      <c r="AA539" s="35">
        <v>277</v>
      </c>
      <c r="AB539" s="70">
        <v>44278</v>
      </c>
      <c r="AC539" s="70">
        <v>44287</v>
      </c>
      <c r="AD539" s="35"/>
      <c r="AE539" s="35"/>
      <c r="AF539" s="35"/>
      <c r="AG539" s="35"/>
      <c r="AH539" s="70">
        <v>44525</v>
      </c>
      <c r="AI539" s="144"/>
      <c r="AJ539" s="288"/>
      <c r="AK539" s="288"/>
      <c r="AL539" s="144"/>
      <c r="AM539" s="35">
        <v>285</v>
      </c>
      <c r="AN539" s="35">
        <v>768143999</v>
      </c>
      <c r="AO539" s="70">
        <v>44221</v>
      </c>
      <c r="AP539" s="288" t="s">
        <v>3767</v>
      </c>
      <c r="AQ539" s="289" t="s">
        <v>3768</v>
      </c>
      <c r="AR539" s="70">
        <v>44286</v>
      </c>
      <c r="AS539" s="35" t="s">
        <v>3769</v>
      </c>
      <c r="AT539" s="35" t="s">
        <v>3663</v>
      </c>
      <c r="AU539" s="35" t="s">
        <v>3770</v>
      </c>
      <c r="AV539" s="267">
        <f>629106287+2976987+3746889</f>
        <v>635830163</v>
      </c>
      <c r="AW539" s="35"/>
      <c r="AX539" s="35"/>
      <c r="AY539" s="35"/>
      <c r="AZ539" s="35"/>
      <c r="BA539" s="35"/>
      <c r="BB539" s="35"/>
      <c r="BC539" s="35"/>
      <c r="BD539" s="314">
        <f t="shared" si="8"/>
        <v>0</v>
      </c>
      <c r="BE539" s="117">
        <f>+Tabla2[[#This Row],[VALOR RECURSOS FDL]]+Tabla2[[#This Row],[ADICION]]+Tabla2[[#This Row],[ADICION Nº 2  O -SALDO SIN EJECUTAR]]</f>
        <v>635830163</v>
      </c>
      <c r="BF539" s="279" t="s">
        <v>519</v>
      </c>
      <c r="BG539" s="263" t="s">
        <v>2416</v>
      </c>
      <c r="BH539" s="264">
        <v>44298</v>
      </c>
      <c r="BI539" s="35"/>
      <c r="BJ539" s="35"/>
      <c r="BK539" s="35"/>
      <c r="BL539" s="35"/>
      <c r="BM539" s="35"/>
      <c r="BN539" s="35"/>
    </row>
    <row r="540" spans="1:66" s="71" customFormat="1">
      <c r="A540" s="35">
        <v>2021</v>
      </c>
      <c r="B540" s="279">
        <v>67</v>
      </c>
      <c r="C540" s="35" t="s">
        <v>606</v>
      </c>
      <c r="D540" s="232" t="s">
        <v>607</v>
      </c>
      <c r="E540" s="284" t="s">
        <v>76</v>
      </c>
      <c r="F540" s="232" t="s">
        <v>3771</v>
      </c>
      <c r="G540" s="46" t="s">
        <v>2140</v>
      </c>
      <c r="H540" s="74">
        <v>1032470720</v>
      </c>
      <c r="I540" s="35">
        <v>8</v>
      </c>
      <c r="J540" s="35" t="s">
        <v>153</v>
      </c>
      <c r="K540" s="51" t="s">
        <v>2138</v>
      </c>
      <c r="L540" s="56">
        <v>3046379572</v>
      </c>
      <c r="M540" s="53" t="s">
        <v>2805</v>
      </c>
      <c r="N540" s="38" t="s">
        <v>2140</v>
      </c>
      <c r="O540" s="35" t="s">
        <v>156</v>
      </c>
      <c r="P540" s="35"/>
      <c r="Q540" s="35"/>
      <c r="R540" s="35"/>
      <c r="S540" s="35"/>
      <c r="T540" s="35" t="s">
        <v>3772</v>
      </c>
      <c r="U540" s="35"/>
      <c r="V540" s="35"/>
      <c r="W540" s="35"/>
      <c r="X540" s="277" t="s">
        <v>3773</v>
      </c>
      <c r="Y540" s="35" t="s">
        <v>3774</v>
      </c>
      <c r="Z540" s="35" t="s">
        <v>1291</v>
      </c>
      <c r="AA540" s="35">
        <v>180</v>
      </c>
      <c r="AB540" s="70">
        <v>44278</v>
      </c>
      <c r="AC540" s="70">
        <v>44278</v>
      </c>
      <c r="AD540" s="35"/>
      <c r="AE540" s="35"/>
      <c r="AF540" s="35"/>
      <c r="AG540" s="35"/>
      <c r="AH540" s="70">
        <v>44461</v>
      </c>
      <c r="AI540" s="130"/>
      <c r="AJ540" s="35"/>
      <c r="AK540" s="35"/>
      <c r="AL540" s="130"/>
      <c r="AM540" s="35">
        <v>373</v>
      </c>
      <c r="AN540" s="35">
        <v>30672000</v>
      </c>
      <c r="AO540" s="70">
        <v>44278</v>
      </c>
      <c r="AP540" s="35">
        <v>363</v>
      </c>
      <c r="AQ540" s="35">
        <v>30672000</v>
      </c>
      <c r="AR540" s="70">
        <v>44278</v>
      </c>
      <c r="AS540" s="35" t="s">
        <v>3623</v>
      </c>
      <c r="AT540" s="35" t="s">
        <v>3339</v>
      </c>
      <c r="AU540" s="35" t="s">
        <v>3624</v>
      </c>
      <c r="AV540" s="267">
        <v>30672000</v>
      </c>
      <c r="AW540" s="35"/>
      <c r="AX540" s="35"/>
      <c r="AY540" s="35"/>
      <c r="AZ540" s="35"/>
      <c r="BA540" s="35"/>
      <c r="BB540" s="35"/>
      <c r="BC540" s="35"/>
      <c r="BD540" s="314">
        <f t="shared" si="8"/>
        <v>0</v>
      </c>
      <c r="BE540" s="117">
        <f>+Tabla2[[#This Row],[VALOR RECURSOS FDL]]+Tabla2[[#This Row],[ADICION]]+Tabla2[[#This Row],[ADICION Nº 2  O -SALDO SIN EJECUTAR]]</f>
        <v>30672000</v>
      </c>
      <c r="BF540" s="35">
        <v>5112000</v>
      </c>
      <c r="BG540" s="263" t="s">
        <v>3296</v>
      </c>
      <c r="BH540" s="264">
        <v>44284</v>
      </c>
      <c r="BI540" s="35" t="s">
        <v>3775</v>
      </c>
      <c r="BJ540" s="35"/>
      <c r="BK540" s="35"/>
      <c r="BL540" s="35"/>
      <c r="BM540" s="35"/>
      <c r="BN540" s="35"/>
    </row>
    <row r="541" spans="1:66" s="71" customFormat="1">
      <c r="A541" s="35">
        <v>2021</v>
      </c>
      <c r="B541" s="35">
        <v>68</v>
      </c>
      <c r="C541" s="35" t="s">
        <v>606</v>
      </c>
      <c r="D541" s="35" t="s">
        <v>607</v>
      </c>
      <c r="E541" s="281" t="s">
        <v>92</v>
      </c>
      <c r="F541" s="232" t="s">
        <v>3776</v>
      </c>
      <c r="G541" s="46" t="s">
        <v>2640</v>
      </c>
      <c r="H541" s="35">
        <v>1010223608</v>
      </c>
      <c r="I541" s="35">
        <v>2</v>
      </c>
      <c r="J541" s="35" t="s">
        <v>153</v>
      </c>
      <c r="K541" s="75" t="s">
        <v>2641</v>
      </c>
      <c r="L541" s="66" t="s">
        <v>2642</v>
      </c>
      <c r="M541" s="67" t="s">
        <v>2643</v>
      </c>
      <c r="N541" s="35" t="s">
        <v>2640</v>
      </c>
      <c r="O541" s="35" t="s">
        <v>156</v>
      </c>
      <c r="P541" s="35"/>
      <c r="Q541" s="35"/>
      <c r="R541" s="35"/>
      <c r="S541" s="35"/>
      <c r="T541" s="35" t="s">
        <v>3777</v>
      </c>
      <c r="U541" s="35"/>
      <c r="V541" s="35"/>
      <c r="W541" s="35"/>
      <c r="X541" s="277" t="s">
        <v>3778</v>
      </c>
      <c r="Y541" s="35" t="s">
        <v>3779</v>
      </c>
      <c r="Z541" s="35" t="s">
        <v>3780</v>
      </c>
      <c r="AA541" s="35">
        <v>270</v>
      </c>
      <c r="AB541" s="70">
        <v>44278</v>
      </c>
      <c r="AC541" s="70">
        <v>44278</v>
      </c>
      <c r="AD541" s="35"/>
      <c r="AE541" s="35"/>
      <c r="AF541" s="35"/>
      <c r="AG541" s="35"/>
      <c r="AH541" s="70">
        <v>44552</v>
      </c>
      <c r="AI541" s="144"/>
      <c r="AJ541" s="35"/>
      <c r="AK541" s="35"/>
      <c r="AL541" s="144"/>
      <c r="AM541" s="35">
        <v>374</v>
      </c>
      <c r="AN541" s="35">
        <v>25002000</v>
      </c>
      <c r="AO541" s="70">
        <v>44278</v>
      </c>
      <c r="AP541" s="35">
        <v>362</v>
      </c>
      <c r="AQ541" s="35">
        <v>25002000</v>
      </c>
      <c r="AR541" s="70">
        <v>44278</v>
      </c>
      <c r="AS541" s="35" t="s">
        <v>3488</v>
      </c>
      <c r="AT541" s="35" t="s">
        <v>3339</v>
      </c>
      <c r="AU541" s="35" t="s">
        <v>3489</v>
      </c>
      <c r="AV541" s="267">
        <v>25002000</v>
      </c>
      <c r="AW541" s="35"/>
      <c r="AX541" s="35"/>
      <c r="AY541" s="35"/>
      <c r="AZ541" s="35"/>
      <c r="BA541" s="35"/>
      <c r="BB541" s="35"/>
      <c r="BC541" s="35"/>
      <c r="BD541" s="314">
        <f t="shared" si="8"/>
        <v>0</v>
      </c>
      <c r="BE541" s="117">
        <f>+Tabla2[[#This Row],[VALOR RECURSOS FDL]]+Tabla2[[#This Row],[ADICION]]+Tabla2[[#This Row],[ADICION Nº 2  O -SALDO SIN EJECUTAR]]</f>
        <v>25002000</v>
      </c>
      <c r="BF541" s="35">
        <v>2778000</v>
      </c>
      <c r="BG541" s="263" t="s">
        <v>3296</v>
      </c>
      <c r="BH541" s="264">
        <v>44285</v>
      </c>
      <c r="BI541" s="35" t="s">
        <v>3781</v>
      </c>
      <c r="BJ541" s="35"/>
      <c r="BK541" s="35"/>
      <c r="BL541" s="35"/>
      <c r="BM541" s="35"/>
      <c r="BN541" s="35"/>
    </row>
    <row r="542" spans="1:66" s="71" customFormat="1">
      <c r="A542" s="35">
        <v>2021</v>
      </c>
      <c r="B542" s="35">
        <v>69</v>
      </c>
      <c r="C542" s="35" t="s">
        <v>606</v>
      </c>
      <c r="D542" s="35" t="s">
        <v>607</v>
      </c>
      <c r="E542" s="284" t="s">
        <v>92</v>
      </c>
      <c r="F542" s="232" t="s">
        <v>3782</v>
      </c>
      <c r="G542" s="46" t="s">
        <v>2652</v>
      </c>
      <c r="H542" s="76">
        <v>52060667</v>
      </c>
      <c r="I542" s="35">
        <v>8</v>
      </c>
      <c r="J542" s="35" t="s">
        <v>153</v>
      </c>
      <c r="K542" s="75" t="s">
        <v>2653</v>
      </c>
      <c r="L542" s="66" t="s">
        <v>2654</v>
      </c>
      <c r="M542" s="67" t="s">
        <v>2655</v>
      </c>
      <c r="N542" s="68" t="s">
        <v>2652</v>
      </c>
      <c r="O542" s="35" t="s">
        <v>156</v>
      </c>
      <c r="P542" s="35"/>
      <c r="Q542" s="35"/>
      <c r="R542" s="35"/>
      <c r="S542" s="35"/>
      <c r="T542" s="35" t="s">
        <v>3783</v>
      </c>
      <c r="U542" s="35"/>
      <c r="V542" s="35"/>
      <c r="W542" s="35"/>
      <c r="X542" s="277" t="s">
        <v>3784</v>
      </c>
      <c r="Y542" s="35" t="s">
        <v>3785</v>
      </c>
      <c r="Z542" s="35" t="s">
        <v>3780</v>
      </c>
      <c r="AA542" s="35">
        <v>270</v>
      </c>
      <c r="AB542" s="70">
        <v>44278</v>
      </c>
      <c r="AC542" s="70">
        <v>44278</v>
      </c>
      <c r="AD542" s="35"/>
      <c r="AE542" s="35"/>
      <c r="AF542" s="35"/>
      <c r="AG542" s="35"/>
      <c r="AH542" s="70">
        <v>44552</v>
      </c>
      <c r="AI542" s="130"/>
      <c r="AJ542" s="35"/>
      <c r="AK542" s="35"/>
      <c r="AL542" s="130"/>
      <c r="AM542" s="35">
        <v>375</v>
      </c>
      <c r="AN542" s="72">
        <v>14220000</v>
      </c>
      <c r="AO542" s="70">
        <v>44278</v>
      </c>
      <c r="AP542" s="35">
        <v>364</v>
      </c>
      <c r="AQ542" s="72">
        <v>14220000</v>
      </c>
      <c r="AR542" s="70">
        <v>44278</v>
      </c>
      <c r="AS542" s="35" t="s">
        <v>3501</v>
      </c>
      <c r="AT542" s="35" t="s">
        <v>3339</v>
      </c>
      <c r="AU542" s="35" t="s">
        <v>3502</v>
      </c>
      <c r="AV542" s="267">
        <v>14220000</v>
      </c>
      <c r="AW542" s="35"/>
      <c r="AX542" s="35"/>
      <c r="AY542" s="35"/>
      <c r="AZ542" s="35"/>
      <c r="BA542" s="35"/>
      <c r="BB542" s="35"/>
      <c r="BC542" s="35"/>
      <c r="BD542" s="314">
        <f t="shared" si="8"/>
        <v>0</v>
      </c>
      <c r="BE542" s="117">
        <f>+Tabla2[[#This Row],[VALOR RECURSOS FDL]]+Tabla2[[#This Row],[ADICION]]+Tabla2[[#This Row],[ADICION Nº 2  O -SALDO SIN EJECUTAR]]</f>
        <v>14220000</v>
      </c>
      <c r="BF542" s="35">
        <v>1580000</v>
      </c>
      <c r="BG542" s="263" t="s">
        <v>1621</v>
      </c>
      <c r="BH542" s="264">
        <v>44356</v>
      </c>
      <c r="BI542" s="35" t="s">
        <v>3786</v>
      </c>
      <c r="BJ542" s="35"/>
      <c r="BK542" s="35"/>
      <c r="BL542" s="35"/>
      <c r="BM542" s="35"/>
      <c r="BN542" s="35"/>
    </row>
    <row r="543" spans="1:66" s="71" customFormat="1">
      <c r="A543" s="35">
        <v>2021</v>
      </c>
      <c r="B543" s="35">
        <v>70</v>
      </c>
      <c r="C543" s="35" t="s">
        <v>606</v>
      </c>
      <c r="D543" s="35" t="s">
        <v>607</v>
      </c>
      <c r="E543" s="281" t="s">
        <v>92</v>
      </c>
      <c r="F543" s="232" t="s">
        <v>3782</v>
      </c>
      <c r="G543" s="46" t="s">
        <v>2730</v>
      </c>
      <c r="H543" s="76">
        <v>1010203707</v>
      </c>
      <c r="I543" s="35">
        <v>8</v>
      </c>
      <c r="J543" s="35" t="s">
        <v>3353</v>
      </c>
      <c r="K543" s="75" t="s">
        <v>2731</v>
      </c>
      <c r="L543" s="66" t="s">
        <v>2732</v>
      </c>
      <c r="M543" s="67" t="s">
        <v>2733</v>
      </c>
      <c r="N543" s="68" t="s">
        <v>2730</v>
      </c>
      <c r="O543" s="35" t="s">
        <v>156</v>
      </c>
      <c r="P543" s="35"/>
      <c r="Q543" s="35"/>
      <c r="R543" s="35"/>
      <c r="S543" s="35"/>
      <c r="T543" s="35" t="s">
        <v>3787</v>
      </c>
      <c r="U543" s="35"/>
      <c r="V543" s="35"/>
      <c r="W543" s="35"/>
      <c r="X543" s="277" t="s">
        <v>3788</v>
      </c>
      <c r="Y543" s="35" t="s">
        <v>3789</v>
      </c>
      <c r="Z543" s="35" t="s">
        <v>3780</v>
      </c>
      <c r="AA543" s="35">
        <v>270</v>
      </c>
      <c r="AB543" s="70">
        <v>44279</v>
      </c>
      <c r="AC543" s="70">
        <v>44279</v>
      </c>
      <c r="AD543" s="35"/>
      <c r="AE543" s="35"/>
      <c r="AF543" s="35"/>
      <c r="AG543" s="35"/>
      <c r="AH543" s="70">
        <v>44553</v>
      </c>
      <c r="AI543" s="144"/>
      <c r="AJ543" s="35"/>
      <c r="AK543" s="35"/>
      <c r="AL543" s="144"/>
      <c r="AM543" s="35">
        <v>376</v>
      </c>
      <c r="AN543" s="72">
        <v>14220000</v>
      </c>
      <c r="AO543" s="70">
        <v>44279</v>
      </c>
      <c r="AP543" s="35">
        <v>365</v>
      </c>
      <c r="AQ543" s="72">
        <v>14220000</v>
      </c>
      <c r="AR543" s="70">
        <v>44279</v>
      </c>
      <c r="AS543" s="35" t="s">
        <v>3501</v>
      </c>
      <c r="AT543" s="35" t="s">
        <v>3339</v>
      </c>
      <c r="AU543" s="35" t="s">
        <v>3502</v>
      </c>
      <c r="AV543" s="267">
        <v>14220000</v>
      </c>
      <c r="AW543" s="35"/>
      <c r="AX543" s="35"/>
      <c r="AY543" s="35"/>
      <c r="AZ543" s="35"/>
      <c r="BA543" s="35"/>
      <c r="BB543" s="35"/>
      <c r="BC543" s="35"/>
      <c r="BD543" s="314">
        <f t="shared" si="8"/>
        <v>0</v>
      </c>
      <c r="BE543" s="117">
        <f>+Tabla2[[#This Row],[VALOR RECURSOS FDL]]+Tabla2[[#This Row],[ADICION]]+Tabla2[[#This Row],[ADICION Nº 2  O -SALDO SIN EJECUTAR]]</f>
        <v>14220000</v>
      </c>
      <c r="BF543" s="35">
        <v>1580000</v>
      </c>
      <c r="BG543" s="263" t="s">
        <v>1621</v>
      </c>
      <c r="BH543" s="264">
        <v>44356</v>
      </c>
      <c r="BI543" s="35" t="s">
        <v>3786</v>
      </c>
      <c r="BJ543" s="35"/>
      <c r="BK543" s="35"/>
      <c r="BL543" s="35"/>
      <c r="BM543" s="35"/>
      <c r="BN543" s="35"/>
    </row>
    <row r="544" spans="1:66" s="71" customFormat="1">
      <c r="A544" s="35">
        <v>2021</v>
      </c>
      <c r="B544" s="35">
        <v>71</v>
      </c>
      <c r="C544" s="35" t="s">
        <v>606</v>
      </c>
      <c r="D544" s="35" t="s">
        <v>607</v>
      </c>
      <c r="E544" s="284" t="s">
        <v>92</v>
      </c>
      <c r="F544" s="232" t="s">
        <v>3782</v>
      </c>
      <c r="G544" s="46" t="s">
        <v>3790</v>
      </c>
      <c r="H544" s="76">
        <v>1051654292</v>
      </c>
      <c r="I544" s="35">
        <v>3</v>
      </c>
      <c r="J544" s="35" t="s">
        <v>3353</v>
      </c>
      <c r="K544" s="75" t="s">
        <v>2829</v>
      </c>
      <c r="L544" s="77">
        <v>7172015</v>
      </c>
      <c r="M544" s="67" t="s">
        <v>2830</v>
      </c>
      <c r="N544" s="68" t="s">
        <v>3790</v>
      </c>
      <c r="O544" s="35" t="s">
        <v>156</v>
      </c>
      <c r="P544" s="35"/>
      <c r="Q544" s="35"/>
      <c r="R544" s="35"/>
      <c r="S544" s="35"/>
      <c r="T544" s="35" t="s">
        <v>3791</v>
      </c>
      <c r="U544" s="35"/>
      <c r="V544" s="35"/>
      <c r="W544" s="35"/>
      <c r="X544" s="277" t="s">
        <v>3792</v>
      </c>
      <c r="Y544" s="35" t="s">
        <v>3793</v>
      </c>
      <c r="Z544" s="35" t="s">
        <v>3780</v>
      </c>
      <c r="AA544" s="35">
        <v>270</v>
      </c>
      <c r="AB544" s="70">
        <v>44279</v>
      </c>
      <c r="AC544" s="70">
        <v>44279</v>
      </c>
      <c r="AD544" s="35"/>
      <c r="AE544" s="35"/>
      <c r="AF544" s="35"/>
      <c r="AG544" s="35"/>
      <c r="AH544" s="70">
        <v>44553</v>
      </c>
      <c r="AI544" s="130"/>
      <c r="AJ544" s="35"/>
      <c r="AK544" s="35"/>
      <c r="AL544" s="130"/>
      <c r="AM544" s="35">
        <v>377</v>
      </c>
      <c r="AN544" s="72">
        <v>14220000</v>
      </c>
      <c r="AO544" s="70">
        <v>44279</v>
      </c>
      <c r="AP544" s="35">
        <v>366</v>
      </c>
      <c r="AQ544" s="72">
        <v>14220000</v>
      </c>
      <c r="AR544" s="70">
        <v>44279</v>
      </c>
      <c r="AS544" s="35" t="s">
        <v>3501</v>
      </c>
      <c r="AT544" s="35" t="s">
        <v>3339</v>
      </c>
      <c r="AU544" s="35" t="s">
        <v>3502</v>
      </c>
      <c r="AV544" s="267">
        <v>14220000</v>
      </c>
      <c r="AW544" s="35"/>
      <c r="AX544" s="35"/>
      <c r="AY544" s="35"/>
      <c r="AZ544" s="35"/>
      <c r="BA544" s="35"/>
      <c r="BB544" s="35"/>
      <c r="BC544" s="35"/>
      <c r="BD544" s="314">
        <f t="shared" si="8"/>
        <v>0</v>
      </c>
      <c r="BE544" s="117">
        <f>+Tabla2[[#This Row],[VALOR RECURSOS FDL]]+Tabla2[[#This Row],[ADICION]]+Tabla2[[#This Row],[ADICION Nº 2  O -SALDO SIN EJECUTAR]]</f>
        <v>14220000</v>
      </c>
      <c r="BF544" s="35">
        <v>1580000</v>
      </c>
      <c r="BG544" s="263" t="s">
        <v>1621</v>
      </c>
      <c r="BH544" s="264">
        <v>44356</v>
      </c>
      <c r="BI544" s="35" t="s">
        <v>3786</v>
      </c>
      <c r="BJ544" s="35"/>
      <c r="BK544" s="35"/>
      <c r="BL544" s="35"/>
      <c r="BM544" s="35"/>
      <c r="BN544" s="35"/>
    </row>
    <row r="545" spans="1:66" s="71" customFormat="1">
      <c r="A545" s="35">
        <v>2021</v>
      </c>
      <c r="B545" s="35">
        <v>72</v>
      </c>
      <c r="C545" s="35" t="s">
        <v>606</v>
      </c>
      <c r="D545" s="35" t="s">
        <v>607</v>
      </c>
      <c r="E545" s="281" t="s">
        <v>92</v>
      </c>
      <c r="F545" s="232" t="s">
        <v>3782</v>
      </c>
      <c r="G545" s="46" t="s">
        <v>2688</v>
      </c>
      <c r="H545" s="69">
        <v>1010236602</v>
      </c>
      <c r="I545" s="35">
        <v>5</v>
      </c>
      <c r="J545" s="35" t="s">
        <v>3353</v>
      </c>
      <c r="K545" s="75" t="s">
        <v>2689</v>
      </c>
      <c r="L545" s="66">
        <v>3213466420</v>
      </c>
      <c r="M545" s="67" t="s">
        <v>2690</v>
      </c>
      <c r="N545" s="68" t="s">
        <v>2688</v>
      </c>
      <c r="O545" s="35" t="s">
        <v>156</v>
      </c>
      <c r="P545" s="35"/>
      <c r="Q545" s="35"/>
      <c r="R545" s="35"/>
      <c r="S545" s="35"/>
      <c r="T545" s="35" t="s">
        <v>3794</v>
      </c>
      <c r="U545" s="35"/>
      <c r="V545" s="35"/>
      <c r="W545" s="35"/>
      <c r="X545" s="277" t="s">
        <v>3795</v>
      </c>
      <c r="Y545" s="35" t="s">
        <v>3796</v>
      </c>
      <c r="Z545" s="35" t="s">
        <v>3780</v>
      </c>
      <c r="AA545" s="35">
        <v>270</v>
      </c>
      <c r="AB545" s="70">
        <v>44279</v>
      </c>
      <c r="AC545" s="70">
        <v>44279</v>
      </c>
      <c r="AD545" s="35"/>
      <c r="AE545" s="35"/>
      <c r="AF545" s="35"/>
      <c r="AG545" s="35"/>
      <c r="AH545" s="70">
        <v>44553</v>
      </c>
      <c r="AI545" s="144"/>
      <c r="AJ545" s="35"/>
      <c r="AK545" s="35"/>
      <c r="AL545" s="144"/>
      <c r="AM545" s="35">
        <v>380</v>
      </c>
      <c r="AN545" s="72">
        <v>14220000</v>
      </c>
      <c r="AO545" s="70">
        <v>44279</v>
      </c>
      <c r="AP545" s="35">
        <v>367</v>
      </c>
      <c r="AQ545" s="72">
        <v>14220000</v>
      </c>
      <c r="AR545" s="70">
        <v>44279</v>
      </c>
      <c r="AS545" s="35" t="s">
        <v>3501</v>
      </c>
      <c r="AT545" s="35" t="s">
        <v>3339</v>
      </c>
      <c r="AU545" s="35" t="s">
        <v>3502</v>
      </c>
      <c r="AV545" s="267">
        <v>14220000</v>
      </c>
      <c r="AW545" s="35"/>
      <c r="AX545" s="35"/>
      <c r="AY545" s="35"/>
      <c r="AZ545" s="35"/>
      <c r="BA545" s="35"/>
      <c r="BB545" s="35"/>
      <c r="BC545" s="35"/>
      <c r="BD545" s="314">
        <f t="shared" si="8"/>
        <v>0</v>
      </c>
      <c r="BE545" s="117">
        <f>+Tabla2[[#This Row],[VALOR RECURSOS FDL]]+Tabla2[[#This Row],[ADICION]]+Tabla2[[#This Row],[ADICION Nº 2  O -SALDO SIN EJECUTAR]]</f>
        <v>14220000</v>
      </c>
      <c r="BF545" s="35">
        <v>1580000</v>
      </c>
      <c r="BG545" s="263" t="s">
        <v>3797</v>
      </c>
      <c r="BH545" s="264">
        <v>44356</v>
      </c>
      <c r="BI545" s="35" t="s">
        <v>3786</v>
      </c>
      <c r="BJ545" s="35"/>
      <c r="BK545" s="35"/>
      <c r="BL545" s="35"/>
      <c r="BM545" s="35"/>
      <c r="BN545" s="35"/>
    </row>
    <row r="546" spans="1:66" s="71" customFormat="1">
      <c r="A546" s="35">
        <v>2021</v>
      </c>
      <c r="B546" s="35">
        <v>73</v>
      </c>
      <c r="C546" s="35" t="s">
        <v>606</v>
      </c>
      <c r="D546" s="35" t="s">
        <v>607</v>
      </c>
      <c r="E546" s="284" t="s">
        <v>92</v>
      </c>
      <c r="F546" s="232" t="s">
        <v>3782</v>
      </c>
      <c r="G546" s="46" t="s">
        <v>2854</v>
      </c>
      <c r="H546" s="76">
        <v>10101195092</v>
      </c>
      <c r="I546" s="35">
        <v>1</v>
      </c>
      <c r="J546" s="35" t="s">
        <v>153</v>
      </c>
      <c r="K546" s="75" t="s">
        <v>2855</v>
      </c>
      <c r="L546" s="77">
        <v>3132526459</v>
      </c>
      <c r="M546" s="67" t="s">
        <v>2856</v>
      </c>
      <c r="N546" s="68" t="s">
        <v>2854</v>
      </c>
      <c r="O546" s="35" t="s">
        <v>156</v>
      </c>
      <c r="P546" s="35"/>
      <c r="Q546" s="35"/>
      <c r="R546" s="35"/>
      <c r="S546" s="35"/>
      <c r="T546" s="35" t="s">
        <v>3798</v>
      </c>
      <c r="U546" s="35"/>
      <c r="V546" s="35"/>
      <c r="W546" s="35"/>
      <c r="X546" s="277" t="s">
        <v>3799</v>
      </c>
      <c r="Y546" s="35" t="s">
        <v>3800</v>
      </c>
      <c r="Z546" s="35" t="s">
        <v>3780</v>
      </c>
      <c r="AA546" s="35">
        <v>270</v>
      </c>
      <c r="AB546" s="70">
        <v>44280</v>
      </c>
      <c r="AC546" s="70">
        <v>44280</v>
      </c>
      <c r="AD546" s="35"/>
      <c r="AE546" s="35"/>
      <c r="AF546" s="35"/>
      <c r="AG546" s="35"/>
      <c r="AH546" s="70">
        <v>44554</v>
      </c>
      <c r="AI546" s="130"/>
      <c r="AJ546" s="35"/>
      <c r="AK546" s="35"/>
      <c r="AL546" s="130"/>
      <c r="AM546" s="35">
        <v>381</v>
      </c>
      <c r="AN546" s="72">
        <v>14220000</v>
      </c>
      <c r="AO546" s="70">
        <v>44280</v>
      </c>
      <c r="AP546" s="35">
        <v>369</v>
      </c>
      <c r="AQ546" s="72">
        <v>14220000</v>
      </c>
      <c r="AR546" s="70">
        <v>44280</v>
      </c>
      <c r="AS546" s="35" t="s">
        <v>3501</v>
      </c>
      <c r="AT546" s="35" t="s">
        <v>3339</v>
      </c>
      <c r="AU546" s="35" t="s">
        <v>3502</v>
      </c>
      <c r="AV546" s="267">
        <v>14220000</v>
      </c>
      <c r="AW546" s="35"/>
      <c r="AX546" s="35"/>
      <c r="AY546" s="35"/>
      <c r="AZ546" s="35"/>
      <c r="BA546" s="35"/>
      <c r="BB546" s="35"/>
      <c r="BC546" s="35"/>
      <c r="BD546" s="314">
        <f t="shared" si="8"/>
        <v>0</v>
      </c>
      <c r="BE546" s="117">
        <f>+Tabla2[[#This Row],[VALOR RECURSOS FDL]]+Tabla2[[#This Row],[ADICION]]+Tabla2[[#This Row],[ADICION Nº 2  O -SALDO SIN EJECUTAR]]</f>
        <v>14220000</v>
      </c>
      <c r="BF546" s="35">
        <v>1580000</v>
      </c>
      <c r="BG546" s="263" t="s">
        <v>1621</v>
      </c>
      <c r="BH546" s="264">
        <v>44356</v>
      </c>
      <c r="BI546" s="35" t="s">
        <v>3786</v>
      </c>
      <c r="BJ546" s="35"/>
      <c r="BK546" s="35"/>
      <c r="BL546" s="35"/>
      <c r="BM546" s="35"/>
      <c r="BN546" s="35"/>
    </row>
    <row r="547" spans="1:66" s="71" customFormat="1" ht="15.75">
      <c r="A547" s="35">
        <v>2021</v>
      </c>
      <c r="B547" s="35">
        <v>74</v>
      </c>
      <c r="C547" s="35" t="s">
        <v>606</v>
      </c>
      <c r="D547" s="35" t="s">
        <v>607</v>
      </c>
      <c r="E547" s="281" t="s">
        <v>92</v>
      </c>
      <c r="F547" s="232" t="s">
        <v>3782</v>
      </c>
      <c r="G547" s="46" t="s">
        <v>1393</v>
      </c>
      <c r="H547" s="76">
        <v>79914457</v>
      </c>
      <c r="I547" s="35">
        <v>2</v>
      </c>
      <c r="J547" s="35" t="s">
        <v>3353</v>
      </c>
      <c r="K547" s="75" t="s">
        <v>1394</v>
      </c>
      <c r="L547" s="77">
        <v>3157128822</v>
      </c>
      <c r="M547" s="67" t="s">
        <v>2649</v>
      </c>
      <c r="N547" s="68" t="s">
        <v>1393</v>
      </c>
      <c r="O547" s="35" t="s">
        <v>156</v>
      </c>
      <c r="P547" s="35"/>
      <c r="Q547" s="35"/>
      <c r="R547" s="35"/>
      <c r="S547" s="35"/>
      <c r="T547" s="35" t="s">
        <v>3801</v>
      </c>
      <c r="U547" s="35"/>
      <c r="V547" s="35"/>
      <c r="W547" s="35"/>
      <c r="X547" s="277" t="s">
        <v>3802</v>
      </c>
      <c r="Y547" s="35" t="s">
        <v>3803</v>
      </c>
      <c r="Z547" s="78" t="s">
        <v>3780</v>
      </c>
      <c r="AA547" s="78">
        <v>270</v>
      </c>
      <c r="AB547" s="70">
        <v>44280</v>
      </c>
      <c r="AC547" s="70">
        <v>44280</v>
      </c>
      <c r="AD547" s="35"/>
      <c r="AE547" s="35"/>
      <c r="AF547" s="35"/>
      <c r="AG547" s="35"/>
      <c r="AH547" s="70">
        <v>44554</v>
      </c>
      <c r="AI547" s="144"/>
      <c r="AJ547" s="35"/>
      <c r="AK547" s="35"/>
      <c r="AL547" s="144"/>
      <c r="AM547" s="35">
        <v>378</v>
      </c>
      <c r="AN547" s="72">
        <v>14220000</v>
      </c>
      <c r="AO547" s="70">
        <v>44280</v>
      </c>
      <c r="AP547" s="35">
        <v>370</v>
      </c>
      <c r="AQ547" s="72">
        <v>14220000</v>
      </c>
      <c r="AR547" s="70">
        <v>44280</v>
      </c>
      <c r="AS547" s="35" t="s">
        <v>3501</v>
      </c>
      <c r="AT547" s="35" t="s">
        <v>3339</v>
      </c>
      <c r="AU547" s="35" t="s">
        <v>3502</v>
      </c>
      <c r="AV547" s="267">
        <v>14220000</v>
      </c>
      <c r="AW547" s="35"/>
      <c r="AX547" s="35"/>
      <c r="AY547" s="35"/>
      <c r="AZ547" s="35"/>
      <c r="BA547" s="35"/>
      <c r="BB547" s="35"/>
      <c r="BC547" s="35"/>
      <c r="BD547" s="314">
        <f t="shared" si="8"/>
        <v>0</v>
      </c>
      <c r="BE547" s="117">
        <f>+Tabla2[[#This Row],[VALOR RECURSOS FDL]]+Tabla2[[#This Row],[ADICION]]+Tabla2[[#This Row],[ADICION Nº 2  O -SALDO SIN EJECUTAR]]</f>
        <v>14220000</v>
      </c>
      <c r="BF547" s="35">
        <v>1580000</v>
      </c>
      <c r="BG547" s="263" t="s">
        <v>1621</v>
      </c>
      <c r="BH547" s="264">
        <v>44356</v>
      </c>
      <c r="BI547" s="35" t="s">
        <v>3786</v>
      </c>
      <c r="BJ547" s="35"/>
      <c r="BK547" s="35"/>
      <c r="BL547" s="35"/>
      <c r="BM547" s="35"/>
      <c r="BN547" s="35"/>
    </row>
    <row r="548" spans="1:66" s="71" customFormat="1">
      <c r="A548" s="35">
        <v>2021</v>
      </c>
      <c r="B548" s="35">
        <v>75</v>
      </c>
      <c r="C548" s="35" t="s">
        <v>606</v>
      </c>
      <c r="D548" s="35" t="s">
        <v>607</v>
      </c>
      <c r="E548" s="284" t="s">
        <v>76</v>
      </c>
      <c r="F548" s="233" t="s">
        <v>3804</v>
      </c>
      <c r="G548" s="46" t="s">
        <v>3805</v>
      </c>
      <c r="H548" s="35">
        <v>53032345</v>
      </c>
      <c r="I548" s="35">
        <v>6</v>
      </c>
      <c r="J548" s="35" t="s">
        <v>153</v>
      </c>
      <c r="K548" s="35" t="s">
        <v>3806</v>
      </c>
      <c r="L548" s="35">
        <v>3123164414</v>
      </c>
      <c r="M548" s="35" t="s">
        <v>3807</v>
      </c>
      <c r="N548" s="35" t="s">
        <v>3805</v>
      </c>
      <c r="O548" s="35" t="s">
        <v>156</v>
      </c>
      <c r="P548" s="35"/>
      <c r="Q548" s="35"/>
      <c r="R548" s="35"/>
      <c r="S548" s="35"/>
      <c r="T548" s="35" t="s">
        <v>3808</v>
      </c>
      <c r="U548" s="35"/>
      <c r="V548" s="35"/>
      <c r="W548" s="35"/>
      <c r="X548" s="277" t="s">
        <v>3809</v>
      </c>
      <c r="Y548" s="35" t="s">
        <v>3810</v>
      </c>
      <c r="Z548" s="35" t="s">
        <v>829</v>
      </c>
      <c r="AA548" s="35">
        <v>240</v>
      </c>
      <c r="AB548" s="70">
        <v>44280</v>
      </c>
      <c r="AC548" s="70">
        <v>44280</v>
      </c>
      <c r="AD548" s="35"/>
      <c r="AE548" s="35"/>
      <c r="AF548" s="35"/>
      <c r="AG548" s="35"/>
      <c r="AH548" s="70">
        <v>44524</v>
      </c>
      <c r="AI548" s="130"/>
      <c r="AJ548" s="35"/>
      <c r="AK548" s="35"/>
      <c r="AL548" s="130"/>
      <c r="AM548" s="35">
        <v>383</v>
      </c>
      <c r="AN548" s="72">
        <v>33504000</v>
      </c>
      <c r="AO548" s="70">
        <v>44280</v>
      </c>
      <c r="AP548" s="35">
        <v>371</v>
      </c>
      <c r="AQ548" s="72">
        <v>33504000</v>
      </c>
      <c r="AR548" s="70">
        <v>44280</v>
      </c>
      <c r="AS548" s="35" t="s">
        <v>3338</v>
      </c>
      <c r="AT548" s="35" t="s">
        <v>3339</v>
      </c>
      <c r="AU548" s="35" t="s">
        <v>3340</v>
      </c>
      <c r="AV548" s="267">
        <v>33504000</v>
      </c>
      <c r="AW548" s="35"/>
      <c r="AX548" s="35"/>
      <c r="AY548" s="35"/>
      <c r="AZ548" s="35"/>
      <c r="BA548" s="35"/>
      <c r="BB548" s="35"/>
      <c r="BC548" s="35"/>
      <c r="BD548" s="314">
        <f t="shared" si="8"/>
        <v>0</v>
      </c>
      <c r="BE548" s="117">
        <f>+Tabla2[[#This Row],[VALOR RECURSOS FDL]]+Tabla2[[#This Row],[ADICION]]+Tabla2[[#This Row],[ADICION Nº 2  O -SALDO SIN EJECUTAR]]</f>
        <v>33504000</v>
      </c>
      <c r="BF548" s="35">
        <v>4188000</v>
      </c>
      <c r="BG548" s="263" t="s">
        <v>3450</v>
      </c>
      <c r="BH548" s="264">
        <v>44285</v>
      </c>
      <c r="BI548" s="35" t="s">
        <v>3811</v>
      </c>
      <c r="BJ548" s="35"/>
      <c r="BK548" s="35"/>
      <c r="BL548" s="35"/>
      <c r="BM548" s="35"/>
      <c r="BN548" s="35"/>
    </row>
    <row r="549" spans="1:66" s="71" customFormat="1">
      <c r="A549" s="35">
        <v>2021</v>
      </c>
      <c r="B549" s="35">
        <v>76</v>
      </c>
      <c r="C549" s="35" t="s">
        <v>626</v>
      </c>
      <c r="D549" s="35" t="s">
        <v>3812</v>
      </c>
      <c r="E549" s="281" t="s">
        <v>519</v>
      </c>
      <c r="F549" s="232" t="s">
        <v>3813</v>
      </c>
      <c r="G549" s="35" t="s">
        <v>3814</v>
      </c>
      <c r="H549" s="72">
        <v>901468887</v>
      </c>
      <c r="I549" s="35">
        <v>3</v>
      </c>
      <c r="J549" s="35" t="s">
        <v>519</v>
      </c>
      <c r="K549" s="35" t="s">
        <v>3815</v>
      </c>
      <c r="L549" s="35">
        <v>3144340479</v>
      </c>
      <c r="M549" s="35" t="s">
        <v>3816</v>
      </c>
      <c r="N549" s="35" t="s">
        <v>3817</v>
      </c>
      <c r="O549" s="35" t="s">
        <v>3657</v>
      </c>
      <c r="P549" s="35"/>
      <c r="Q549" s="35" t="s">
        <v>3818</v>
      </c>
      <c r="R549" s="35" t="s">
        <v>3819</v>
      </c>
      <c r="S549" s="35" t="s">
        <v>3820</v>
      </c>
      <c r="T549" t="s">
        <v>3821</v>
      </c>
      <c r="U549" s="35"/>
      <c r="V549" s="35"/>
      <c r="W549" s="35"/>
      <c r="X549" s="277" t="s">
        <v>3822</v>
      </c>
      <c r="Y549" s="35" t="s">
        <v>3823</v>
      </c>
      <c r="Z549" s="35" t="s">
        <v>668</v>
      </c>
      <c r="AA549" s="35">
        <v>120</v>
      </c>
      <c r="AB549" s="70">
        <v>44286</v>
      </c>
      <c r="AC549" s="35"/>
      <c r="AD549" s="35"/>
      <c r="AE549" s="35"/>
      <c r="AF549" s="35"/>
      <c r="AG549" s="35"/>
      <c r="AH549" s="35"/>
      <c r="AI549" s="144"/>
      <c r="AJ549" s="35"/>
      <c r="AK549" s="35"/>
      <c r="AL549" s="144"/>
      <c r="AM549" s="35">
        <v>788</v>
      </c>
      <c r="AN549" s="72">
        <v>850460415</v>
      </c>
      <c r="AO549" s="70">
        <v>44173</v>
      </c>
      <c r="AP549" s="35"/>
      <c r="AQ549" s="72"/>
      <c r="AR549" s="35"/>
      <c r="AS549" s="35" t="s">
        <v>3824</v>
      </c>
      <c r="AT549" s="35" t="s">
        <v>3339</v>
      </c>
      <c r="AU549" s="35" t="s">
        <v>3825</v>
      </c>
      <c r="AV549" s="267">
        <v>838211596</v>
      </c>
      <c r="AW549" s="35"/>
      <c r="AX549" s="35"/>
      <c r="AY549" s="35"/>
      <c r="AZ549" s="35"/>
      <c r="BA549" s="35"/>
      <c r="BB549" s="35"/>
      <c r="BC549" s="35"/>
      <c r="BD549" s="314">
        <f t="shared" si="8"/>
        <v>0</v>
      </c>
      <c r="BE549" s="266">
        <f>+Tabla2[[#This Row],[VALOR RECURSOS FDL]]+Tabla2[[#This Row],[ADICION]]+Tabla2[[#This Row],[ADICION Nº 2  O -SALDO SIN EJECUTAR]]</f>
        <v>838211596</v>
      </c>
      <c r="BF549" s="35" t="s">
        <v>1577</v>
      </c>
      <c r="BG549" s="263" t="s">
        <v>3826</v>
      </c>
      <c r="BH549" s="264" t="s">
        <v>2094</v>
      </c>
      <c r="BI549" s="35" t="s">
        <v>3827</v>
      </c>
      <c r="BJ549" s="35"/>
      <c r="BK549" s="35"/>
      <c r="BL549" s="35"/>
      <c r="BM549" s="35"/>
      <c r="BN549" s="35"/>
    </row>
    <row r="550" spans="1:66" s="71" customFormat="1">
      <c r="A550" s="35">
        <v>2021</v>
      </c>
      <c r="B550" s="35">
        <v>77</v>
      </c>
      <c r="C550" s="35" t="s">
        <v>3828</v>
      </c>
      <c r="D550" s="35" t="s">
        <v>1583</v>
      </c>
      <c r="E550" s="284" t="s">
        <v>519</v>
      </c>
      <c r="F550" s="232" t="s">
        <v>3829</v>
      </c>
      <c r="G550" s="35" t="s">
        <v>3830</v>
      </c>
      <c r="H550" s="35">
        <v>901465521</v>
      </c>
      <c r="I550" s="35">
        <v>1</v>
      </c>
      <c r="J550" s="35" t="s">
        <v>519</v>
      </c>
      <c r="K550" s="35" t="s">
        <v>3831</v>
      </c>
      <c r="L550" s="35">
        <v>7041562</v>
      </c>
      <c r="M550" s="35" t="s">
        <v>3832</v>
      </c>
      <c r="N550" s="35" t="s">
        <v>3833</v>
      </c>
      <c r="O550" s="35" t="s">
        <v>3657</v>
      </c>
      <c r="P550" s="35"/>
      <c r="Q550" s="35" t="s">
        <v>3834</v>
      </c>
      <c r="R550" s="35" t="s">
        <v>3835</v>
      </c>
      <c r="S550" s="35" t="s">
        <v>3820</v>
      </c>
      <c r="T550" s="35" t="s">
        <v>3836</v>
      </c>
      <c r="U550" s="35"/>
      <c r="V550" s="35"/>
      <c r="W550" s="35"/>
      <c r="X550" s="277" t="s">
        <v>3837</v>
      </c>
      <c r="Y550" s="35" t="s">
        <v>3838</v>
      </c>
      <c r="Z550" s="35" t="s">
        <v>668</v>
      </c>
      <c r="AA550" s="35">
        <v>120</v>
      </c>
      <c r="AB550" s="70">
        <v>44286</v>
      </c>
      <c r="AC550" s="35"/>
      <c r="AD550" s="35"/>
      <c r="AE550" s="35"/>
      <c r="AF550" s="35"/>
      <c r="AG550" s="35"/>
      <c r="AH550" s="35"/>
      <c r="AI550" s="130"/>
      <c r="AJ550" s="35"/>
      <c r="AK550" s="35"/>
      <c r="AL550" s="130"/>
      <c r="AM550" s="35">
        <v>789</v>
      </c>
      <c r="AN550" s="72">
        <v>119539585</v>
      </c>
      <c r="AO550" s="70">
        <v>44173</v>
      </c>
      <c r="AP550" s="35"/>
      <c r="AQ550" s="72"/>
      <c r="AR550" s="35"/>
      <c r="AS550" s="35" t="s">
        <v>3824</v>
      </c>
      <c r="AT550" s="35" t="s">
        <v>3339</v>
      </c>
      <c r="AU550" s="35" t="s">
        <v>3825</v>
      </c>
      <c r="AV550" s="267">
        <v>119515360</v>
      </c>
      <c r="AW550" s="35"/>
      <c r="AX550" s="35"/>
      <c r="AY550" s="35"/>
      <c r="AZ550" s="35"/>
      <c r="BA550" s="35"/>
      <c r="BB550" s="35"/>
      <c r="BC550" s="35"/>
      <c r="BD550" s="314">
        <f t="shared" si="8"/>
        <v>0</v>
      </c>
      <c r="BE550" s="266">
        <f>+Tabla2[[#This Row],[VALOR RECURSOS FDL]]+Tabla2[[#This Row],[ADICION]]+Tabla2[[#This Row],[ADICION Nº 2  O -SALDO SIN EJECUTAR]]</f>
        <v>119515360</v>
      </c>
      <c r="BF550" s="35" t="s">
        <v>1577</v>
      </c>
      <c r="BG550" s="263" t="s">
        <v>3839</v>
      </c>
      <c r="BH550" s="264">
        <v>44414</v>
      </c>
      <c r="BI550" s="35" t="s">
        <v>3840</v>
      </c>
      <c r="BJ550" s="35"/>
      <c r="BK550" s="35"/>
      <c r="BL550" s="35"/>
      <c r="BM550" s="35"/>
      <c r="BN550" s="35"/>
    </row>
    <row r="551" spans="1:66" s="71" customFormat="1" ht="15.75">
      <c r="A551" s="35">
        <v>2021</v>
      </c>
      <c r="B551" s="35">
        <v>78</v>
      </c>
      <c r="C551" s="35" t="s">
        <v>606</v>
      </c>
      <c r="D551" s="35" t="s">
        <v>607</v>
      </c>
      <c r="E551" s="281" t="s">
        <v>92</v>
      </c>
      <c r="F551" s="232" t="s">
        <v>3782</v>
      </c>
      <c r="G551" s="46" t="s">
        <v>2624</v>
      </c>
      <c r="H551" s="76">
        <v>39781586</v>
      </c>
      <c r="I551" s="35">
        <v>6</v>
      </c>
      <c r="J551" s="35" t="s">
        <v>3353</v>
      </c>
      <c r="K551" s="75" t="s">
        <v>2625</v>
      </c>
      <c r="L551" s="66" t="s">
        <v>2626</v>
      </c>
      <c r="M551" s="67" t="s">
        <v>2627</v>
      </c>
      <c r="N551" s="68" t="s">
        <v>2624</v>
      </c>
      <c r="O551" s="35" t="s">
        <v>156</v>
      </c>
      <c r="P551" s="35"/>
      <c r="Q551" s="35"/>
      <c r="R551" s="35"/>
      <c r="S551" s="35"/>
      <c r="T551" s="35" t="s">
        <v>3841</v>
      </c>
      <c r="U551" s="35"/>
      <c r="V551" s="35"/>
      <c r="W551" s="35"/>
      <c r="X551" s="277" t="s">
        <v>3842</v>
      </c>
      <c r="Y551" s="35" t="s">
        <v>3843</v>
      </c>
      <c r="Z551" s="78" t="s">
        <v>3780</v>
      </c>
      <c r="AA551" s="78">
        <v>270</v>
      </c>
      <c r="AB551" s="70">
        <v>44281</v>
      </c>
      <c r="AC551" s="70">
        <v>44281</v>
      </c>
      <c r="AD551" s="35"/>
      <c r="AE551" s="35"/>
      <c r="AF551" s="35"/>
      <c r="AG551" s="35"/>
      <c r="AH551" s="70">
        <v>44555</v>
      </c>
      <c r="AI551" s="144"/>
      <c r="AJ551" s="35"/>
      <c r="AK551" s="35"/>
      <c r="AL551" s="144"/>
      <c r="AM551" s="35">
        <v>379</v>
      </c>
      <c r="AN551" s="72">
        <v>14220000</v>
      </c>
      <c r="AO551" s="70">
        <v>44281</v>
      </c>
      <c r="AP551" s="35">
        <v>373</v>
      </c>
      <c r="AQ551" s="72">
        <v>14220000</v>
      </c>
      <c r="AR551" s="70">
        <v>44281</v>
      </c>
      <c r="AS551" s="35" t="s">
        <v>3501</v>
      </c>
      <c r="AT551" s="35" t="s">
        <v>3339</v>
      </c>
      <c r="AU551" s="35" t="s">
        <v>3502</v>
      </c>
      <c r="AV551" s="267">
        <v>14220000</v>
      </c>
      <c r="AW551" s="35"/>
      <c r="AX551" s="35"/>
      <c r="AY551" s="35"/>
      <c r="AZ551" s="35"/>
      <c r="BA551" s="35"/>
      <c r="BB551" s="35"/>
      <c r="BC551" s="35"/>
      <c r="BD551" s="314">
        <f t="shared" si="8"/>
        <v>0</v>
      </c>
      <c r="BE551" s="117">
        <f>+Tabla2[[#This Row],[VALOR RECURSOS FDL]]+Tabla2[[#This Row],[ADICION]]+Tabla2[[#This Row],[ADICION Nº 2  O -SALDO SIN EJECUTAR]]</f>
        <v>14220000</v>
      </c>
      <c r="BF551" s="35">
        <v>1580000</v>
      </c>
      <c r="BG551" s="263" t="s">
        <v>1621</v>
      </c>
      <c r="BH551" s="264">
        <v>44317</v>
      </c>
      <c r="BI551" s="35" t="s">
        <v>3786</v>
      </c>
      <c r="BJ551" s="35"/>
      <c r="BK551" s="35"/>
      <c r="BL551" s="35"/>
      <c r="BM551" s="35"/>
      <c r="BN551" s="35"/>
    </row>
    <row r="552" spans="1:66" s="71" customFormat="1" ht="15.75">
      <c r="A552" s="35">
        <v>2021</v>
      </c>
      <c r="B552" s="35">
        <v>79</v>
      </c>
      <c r="C552" s="35" t="s">
        <v>606</v>
      </c>
      <c r="D552" s="35" t="s">
        <v>607</v>
      </c>
      <c r="E552" s="284" t="s">
        <v>92</v>
      </c>
      <c r="F552" s="232" t="s">
        <v>3782</v>
      </c>
      <c r="G552" s="46" t="s">
        <v>1895</v>
      </c>
      <c r="H552" s="76">
        <v>79984961</v>
      </c>
      <c r="I552" s="35">
        <v>2</v>
      </c>
      <c r="J552" s="35" t="s">
        <v>3353</v>
      </c>
      <c r="K552" s="75" t="s">
        <v>1896</v>
      </c>
      <c r="L552" s="66">
        <v>3134497442</v>
      </c>
      <c r="M552" s="67" t="s">
        <v>1897</v>
      </c>
      <c r="N552" s="68" t="s">
        <v>1895</v>
      </c>
      <c r="O552" s="35" t="s">
        <v>156</v>
      </c>
      <c r="P552" s="35"/>
      <c r="Q552" s="35"/>
      <c r="R552" s="35"/>
      <c r="S552" s="35"/>
      <c r="T552" s="35" t="s">
        <v>3844</v>
      </c>
      <c r="U552" s="35"/>
      <c r="V552" s="35"/>
      <c r="W552" s="35"/>
      <c r="X552" s="277" t="s">
        <v>3845</v>
      </c>
      <c r="Y552" s="35" t="s">
        <v>3846</v>
      </c>
      <c r="Z552" s="78" t="s">
        <v>3780</v>
      </c>
      <c r="AA552" s="78">
        <v>270</v>
      </c>
      <c r="AB552" s="70">
        <v>44281</v>
      </c>
      <c r="AC552" s="70">
        <v>44281</v>
      </c>
      <c r="AD552" s="35"/>
      <c r="AE552" s="35"/>
      <c r="AF552" s="35"/>
      <c r="AG552" s="35"/>
      <c r="AH552" s="70">
        <v>44555</v>
      </c>
      <c r="AI552" s="130"/>
      <c r="AJ552" s="35"/>
      <c r="AK552" s="212"/>
      <c r="AL552" s="130"/>
      <c r="AM552" s="35">
        <v>382</v>
      </c>
      <c r="AN552" s="72">
        <v>14220000</v>
      </c>
      <c r="AO552" s="70">
        <v>44281</v>
      </c>
      <c r="AP552" s="35">
        <v>374</v>
      </c>
      <c r="AQ552" s="72">
        <v>14220000</v>
      </c>
      <c r="AR552" s="70">
        <v>44281</v>
      </c>
      <c r="AS552" s="35" t="s">
        <v>3501</v>
      </c>
      <c r="AT552" s="35" t="s">
        <v>3339</v>
      </c>
      <c r="AU552" s="35" t="s">
        <v>3502</v>
      </c>
      <c r="AV552" s="267">
        <v>14220000</v>
      </c>
      <c r="AW552" s="35"/>
      <c r="AX552" s="35"/>
      <c r="AY552" s="35"/>
      <c r="AZ552" s="35"/>
      <c r="BA552" s="35"/>
      <c r="BB552" s="35"/>
      <c r="BC552" s="35"/>
      <c r="BD552" s="314">
        <f t="shared" si="8"/>
        <v>0</v>
      </c>
      <c r="BE552" s="117">
        <f>+Tabla2[[#This Row],[VALOR RECURSOS FDL]]+Tabla2[[#This Row],[ADICION]]+Tabla2[[#This Row],[ADICION Nº 2  O -SALDO SIN EJECUTAR]]</f>
        <v>14220000</v>
      </c>
      <c r="BF552" s="35">
        <v>1580000</v>
      </c>
      <c r="BG552" s="263" t="s">
        <v>1621</v>
      </c>
      <c r="BH552" s="264">
        <v>44260</v>
      </c>
      <c r="BI552" s="35" t="s">
        <v>3786</v>
      </c>
      <c r="BJ552" s="35"/>
      <c r="BK552" s="35"/>
      <c r="BL552" s="35"/>
      <c r="BM552" s="35"/>
      <c r="BN552" s="35"/>
    </row>
    <row r="553" spans="1:66" s="71" customFormat="1" ht="15.75">
      <c r="A553" s="35">
        <v>2021</v>
      </c>
      <c r="B553" s="35">
        <v>80</v>
      </c>
      <c r="C553" s="35" t="s">
        <v>606</v>
      </c>
      <c r="D553" s="35" t="s">
        <v>607</v>
      </c>
      <c r="E553" s="281" t="s">
        <v>76</v>
      </c>
      <c r="F553" s="232" t="s">
        <v>3847</v>
      </c>
      <c r="G553" s="46" t="s">
        <v>3848</v>
      </c>
      <c r="H553" s="76">
        <v>65588590</v>
      </c>
      <c r="I553" s="35">
        <v>7</v>
      </c>
      <c r="J553" s="35" t="s">
        <v>153</v>
      </c>
      <c r="K553" s="75" t="s">
        <v>3103</v>
      </c>
      <c r="L553" s="306">
        <v>3102040572</v>
      </c>
      <c r="M553" s="306" t="s">
        <v>3849</v>
      </c>
      <c r="N553" s="68" t="s">
        <v>3850</v>
      </c>
      <c r="O553" s="35" t="s">
        <v>156</v>
      </c>
      <c r="P553" s="35"/>
      <c r="Q553" s="35"/>
      <c r="R553" s="35"/>
      <c r="S553" s="35"/>
      <c r="T553" s="35" t="s">
        <v>3851</v>
      </c>
      <c r="U553" s="35"/>
      <c r="V553" s="35"/>
      <c r="W553" s="35"/>
      <c r="X553" s="277" t="s">
        <v>3852</v>
      </c>
      <c r="Y553" s="35" t="s">
        <v>3853</v>
      </c>
      <c r="Z553" s="78" t="s">
        <v>3780</v>
      </c>
      <c r="AA553" s="78">
        <v>270</v>
      </c>
      <c r="AB553" s="70">
        <v>44281</v>
      </c>
      <c r="AC553" s="70">
        <v>44281</v>
      </c>
      <c r="AD553" s="35"/>
      <c r="AE553" s="35"/>
      <c r="AF553" s="35"/>
      <c r="AG553" s="35"/>
      <c r="AH553" s="70">
        <v>44555</v>
      </c>
      <c r="AI553" s="144">
        <v>44316</v>
      </c>
      <c r="AJ553" s="35">
        <v>408</v>
      </c>
      <c r="AK553" s="171">
        <v>32945600</v>
      </c>
      <c r="AL553" s="144"/>
      <c r="AM553" s="35">
        <v>385</v>
      </c>
      <c r="AN553" s="73">
        <v>37692000</v>
      </c>
      <c r="AO553" s="70">
        <v>44281</v>
      </c>
      <c r="AP553" s="35">
        <v>372</v>
      </c>
      <c r="AQ553" s="73">
        <v>37692000</v>
      </c>
      <c r="AR553" s="70">
        <v>44281</v>
      </c>
      <c r="AS553" s="35" t="s">
        <v>3501</v>
      </c>
      <c r="AT553" s="35" t="s">
        <v>3339</v>
      </c>
      <c r="AU553" s="35" t="s">
        <v>3502</v>
      </c>
      <c r="AV553" s="267">
        <v>37692000</v>
      </c>
      <c r="AW553" s="35"/>
      <c r="AX553" s="35"/>
      <c r="AY553" s="35"/>
      <c r="AZ553" s="35"/>
      <c r="BA553" s="35"/>
      <c r="BB553" s="35"/>
      <c r="BC553" s="35"/>
      <c r="BD553" s="314">
        <f t="shared" si="8"/>
        <v>0</v>
      </c>
      <c r="BE553" s="117">
        <f>+Tabla2[[#This Row],[VALOR RECURSOS FDL]]+Tabla2[[#This Row],[ADICION]]+Tabla2[[#This Row],[ADICION Nº 2  O -SALDO SIN EJECUTAR]]</f>
        <v>37692000</v>
      </c>
      <c r="BF553" s="35">
        <v>4188000</v>
      </c>
      <c r="BG553" s="263" t="s">
        <v>1621</v>
      </c>
      <c r="BH553" s="264">
        <v>44260</v>
      </c>
      <c r="BI553" s="35" t="s">
        <v>3854</v>
      </c>
      <c r="BJ553" s="35"/>
      <c r="BK553" s="35"/>
      <c r="BL553" s="35"/>
      <c r="BM553" s="35"/>
      <c r="BN553" s="35"/>
    </row>
    <row r="554" spans="1:66">
      <c r="A554" s="35">
        <v>2021</v>
      </c>
      <c r="B554" s="40">
        <v>81</v>
      </c>
      <c r="C554" s="40" t="s">
        <v>606</v>
      </c>
      <c r="D554" s="40" t="s">
        <v>607</v>
      </c>
      <c r="E554" s="284" t="s">
        <v>76</v>
      </c>
      <c r="F554" s="54" t="s">
        <v>3855</v>
      </c>
      <c r="G554" s="40" t="s">
        <v>1866</v>
      </c>
      <c r="H554" s="76">
        <v>1032363826</v>
      </c>
      <c r="I554" s="40">
        <v>1</v>
      </c>
      <c r="J554" s="40" t="s">
        <v>153</v>
      </c>
      <c r="K554" s="40" t="s">
        <v>2366</v>
      </c>
      <c r="L554" s="40">
        <v>3108833845</v>
      </c>
      <c r="M554" s="40" t="s">
        <v>1868</v>
      </c>
      <c r="N554" s="40" t="s">
        <v>1866</v>
      </c>
      <c r="O554" s="40" t="s">
        <v>156</v>
      </c>
      <c r="P554" s="40"/>
      <c r="Q554" s="40"/>
      <c r="R554" s="40"/>
      <c r="S554" s="40"/>
      <c r="T554" s="40" t="s">
        <v>3856</v>
      </c>
      <c r="U554" s="40"/>
      <c r="V554" s="40"/>
      <c r="W554" s="40"/>
      <c r="X554" s="277" t="s">
        <v>3857</v>
      </c>
      <c r="Y554" s="40" t="s">
        <v>3858</v>
      </c>
      <c r="Z554" s="40" t="s">
        <v>3859</v>
      </c>
      <c r="AA554" s="40">
        <v>255</v>
      </c>
      <c r="AB554" s="44">
        <v>44298</v>
      </c>
      <c r="AC554" s="44">
        <v>44298</v>
      </c>
      <c r="AD554" s="40"/>
      <c r="AE554" s="40"/>
      <c r="AF554" s="40"/>
      <c r="AG554" s="40"/>
      <c r="AH554" s="44">
        <v>44556</v>
      </c>
      <c r="AI554" s="130"/>
      <c r="AJ554" s="40"/>
      <c r="AK554" s="40"/>
      <c r="AL554" s="130"/>
      <c r="AM554" s="40">
        <v>393</v>
      </c>
      <c r="AN554" s="40">
        <v>43350000</v>
      </c>
      <c r="AO554" s="44">
        <v>44298</v>
      </c>
      <c r="AP554" s="40">
        <v>391</v>
      </c>
      <c r="AQ554" s="40">
        <v>43350000</v>
      </c>
      <c r="AR554" s="44">
        <v>44298</v>
      </c>
      <c r="AS554" s="35" t="s">
        <v>3338</v>
      </c>
      <c r="AT554" s="35" t="s">
        <v>3339</v>
      </c>
      <c r="AU554" s="35" t="s">
        <v>3340</v>
      </c>
      <c r="AV554" s="267">
        <v>43350000</v>
      </c>
      <c r="AW554" s="40"/>
      <c r="AX554" s="40"/>
      <c r="AY554" s="40"/>
      <c r="AZ554" s="40"/>
      <c r="BA554" s="40"/>
      <c r="BB554" s="40"/>
      <c r="BC554" s="40"/>
      <c r="BD554" s="316">
        <f t="shared" si="8"/>
        <v>0</v>
      </c>
      <c r="BE554" s="117">
        <f>+Tabla2[[#This Row],[VALOR RECURSOS FDL]]+Tabla2[[#This Row],[ADICION]]+Tabla2[[#This Row],[ADICION Nº 2  O -SALDO SIN EJECUTAR]]</f>
        <v>43350000</v>
      </c>
      <c r="BF554" s="40">
        <v>5100000</v>
      </c>
      <c r="BG554" s="263" t="s">
        <v>3860</v>
      </c>
      <c r="BH554" s="264">
        <v>44315</v>
      </c>
      <c r="BI554" s="40" t="s">
        <v>3861</v>
      </c>
      <c r="BJ554" s="40"/>
      <c r="BK554" s="40"/>
      <c r="BL554" s="40"/>
      <c r="BM554" s="40"/>
      <c r="BN554" s="40"/>
    </row>
    <row r="555" spans="1:66">
      <c r="A555" s="40">
        <v>2021</v>
      </c>
      <c r="B555" s="40">
        <v>82</v>
      </c>
      <c r="C555" s="40" t="s">
        <v>606</v>
      </c>
      <c r="D555" s="40" t="s">
        <v>607</v>
      </c>
      <c r="E555" s="281" t="s">
        <v>76</v>
      </c>
      <c r="F555" s="54" t="s">
        <v>3862</v>
      </c>
      <c r="G555" s="40" t="s">
        <v>3863</v>
      </c>
      <c r="H555" s="76">
        <v>91519052</v>
      </c>
      <c r="I555" s="40">
        <v>3</v>
      </c>
      <c r="J555" s="40" t="s">
        <v>3353</v>
      </c>
      <c r="K555" s="40" t="s">
        <v>3864</v>
      </c>
      <c r="L555" s="40">
        <v>3138681102</v>
      </c>
      <c r="M555" s="40" t="s">
        <v>3865</v>
      </c>
      <c r="N555" s="40" t="s">
        <v>3863</v>
      </c>
      <c r="O555" s="40" t="s">
        <v>156</v>
      </c>
      <c r="P555" s="40"/>
      <c r="Q555" s="40"/>
      <c r="R555" s="40"/>
      <c r="S555" s="40"/>
      <c r="T555" s="40" t="s">
        <v>3866</v>
      </c>
      <c r="U555" s="40"/>
      <c r="V555" s="40"/>
      <c r="W555" s="40"/>
      <c r="X555" s="277" t="s">
        <v>3867</v>
      </c>
      <c r="Y555" s="40" t="s">
        <v>3868</v>
      </c>
      <c r="Z555" s="35" t="s">
        <v>829</v>
      </c>
      <c r="AA555" s="40">
        <v>240</v>
      </c>
      <c r="AB555" s="44">
        <v>44299</v>
      </c>
      <c r="AC555" s="44">
        <v>44299</v>
      </c>
      <c r="AD555" s="40"/>
      <c r="AE555" s="40"/>
      <c r="AF555" s="40"/>
      <c r="AG555" s="40"/>
      <c r="AH555" s="44">
        <v>44542</v>
      </c>
      <c r="AI555" s="144"/>
      <c r="AJ555" s="40"/>
      <c r="AK555" s="40"/>
      <c r="AL555" s="144"/>
      <c r="AM555" s="40">
        <v>394</v>
      </c>
      <c r="AN555" s="40">
        <v>42456000</v>
      </c>
      <c r="AO555" s="44">
        <v>44299</v>
      </c>
      <c r="AP555" s="40">
        <v>392</v>
      </c>
      <c r="AQ555" s="40">
        <v>42456000</v>
      </c>
      <c r="AR555" s="44">
        <v>44299</v>
      </c>
      <c r="AS555" s="35" t="s">
        <v>3338</v>
      </c>
      <c r="AT555" s="35" t="s">
        <v>3339</v>
      </c>
      <c r="AU555" s="35" t="s">
        <v>3340</v>
      </c>
      <c r="AV555" s="267">
        <v>42456000</v>
      </c>
      <c r="AW555" s="40"/>
      <c r="AX555" s="40"/>
      <c r="AY555" s="40"/>
      <c r="AZ555" s="40"/>
      <c r="BA555" s="40"/>
      <c r="BB555" s="40"/>
      <c r="BC555" s="40"/>
      <c r="BD555" s="316">
        <f t="shared" si="8"/>
        <v>0</v>
      </c>
      <c r="BE555" s="117">
        <f>+Tabla2[[#This Row],[VALOR RECURSOS FDL]]+Tabla2[[#This Row],[ADICION]]+Tabla2[[#This Row],[ADICION Nº 2  O -SALDO SIN EJECUTAR]]</f>
        <v>42456000</v>
      </c>
      <c r="BF555" s="40">
        <v>5307000</v>
      </c>
      <c r="BG555" s="263" t="s">
        <v>3350</v>
      </c>
      <c r="BH555" s="264">
        <v>44306</v>
      </c>
      <c r="BI555" s="40" t="s">
        <v>3869</v>
      </c>
      <c r="BJ555" s="40"/>
      <c r="BK555" s="40"/>
      <c r="BL555" s="40"/>
      <c r="BM555" s="40"/>
      <c r="BN555" s="40"/>
    </row>
    <row r="556" spans="1:66" s="87" customFormat="1">
      <c r="A556" s="46">
        <v>2021</v>
      </c>
      <c r="B556" s="46">
        <v>83</v>
      </c>
      <c r="C556" s="40" t="s">
        <v>606</v>
      </c>
      <c r="D556" s="40" t="s">
        <v>607</v>
      </c>
      <c r="E556" s="284" t="s">
        <v>76</v>
      </c>
      <c r="F556" s="54" t="s">
        <v>3870</v>
      </c>
      <c r="G556" s="40" t="s">
        <v>2307</v>
      </c>
      <c r="H556" s="85">
        <v>41648295</v>
      </c>
      <c r="I556" s="20">
        <v>7</v>
      </c>
      <c r="J556" s="86" t="s">
        <v>153</v>
      </c>
      <c r="K556" s="19" t="s">
        <v>2308</v>
      </c>
      <c r="L556" s="86">
        <v>2815052</v>
      </c>
      <c r="M556" s="18" t="s">
        <v>2309</v>
      </c>
      <c r="N556" s="40" t="s">
        <v>2307</v>
      </c>
      <c r="O556" s="40" t="s">
        <v>156</v>
      </c>
      <c r="P556" s="46"/>
      <c r="Q556" s="46"/>
      <c r="R556" s="46"/>
      <c r="S556" s="46"/>
      <c r="T556" s="40" t="s">
        <v>3871</v>
      </c>
      <c r="U556" s="46"/>
      <c r="V556" s="46"/>
      <c r="W556" s="46"/>
      <c r="X556" s="277" t="s">
        <v>3872</v>
      </c>
      <c r="Y556" s="46" t="s">
        <v>3873</v>
      </c>
      <c r="Z556" s="46" t="s">
        <v>668</v>
      </c>
      <c r="AA556" s="46">
        <v>120</v>
      </c>
      <c r="AB556" s="88">
        <v>44301</v>
      </c>
      <c r="AC556" s="88">
        <v>44301</v>
      </c>
      <c r="AD556" s="46"/>
      <c r="AE556" s="46"/>
      <c r="AF556" s="46"/>
      <c r="AG556" s="46"/>
      <c r="AH556" s="88">
        <v>44422</v>
      </c>
      <c r="AI556" s="130"/>
      <c r="AJ556" s="46"/>
      <c r="AK556" s="46"/>
      <c r="AL556" s="130"/>
      <c r="AM556" s="46">
        <v>391</v>
      </c>
      <c r="AN556" s="46">
        <v>20488000</v>
      </c>
      <c r="AO556" s="88">
        <v>44300</v>
      </c>
      <c r="AP556" s="46">
        <v>394</v>
      </c>
      <c r="AQ556" s="46">
        <v>20488000</v>
      </c>
      <c r="AR556" s="88">
        <v>44300</v>
      </c>
      <c r="AS556" s="46" t="s">
        <v>3874</v>
      </c>
      <c r="AT556" s="46" t="s">
        <v>3339</v>
      </c>
      <c r="AU556" t="s">
        <v>3875</v>
      </c>
      <c r="AV556" s="267">
        <v>20488000</v>
      </c>
      <c r="AW556" s="46"/>
      <c r="AX556" s="46"/>
      <c r="AY556" s="46"/>
      <c r="AZ556" s="46"/>
      <c r="BA556" s="46"/>
      <c r="BB556" s="46"/>
      <c r="BC556" s="46"/>
      <c r="BD556" s="317">
        <f t="shared" si="8"/>
        <v>0</v>
      </c>
      <c r="BE556" s="117">
        <f>+Tabla2[[#This Row],[VALOR RECURSOS FDL]]+Tabla2[[#This Row],[ADICION]]+Tabla2[[#This Row],[ADICION Nº 2  O -SALDO SIN EJECUTAR]]</f>
        <v>20488000</v>
      </c>
      <c r="BF556" s="46">
        <v>5112000</v>
      </c>
      <c r="BG556" s="263" t="s">
        <v>1852</v>
      </c>
      <c r="BH556" s="264">
        <v>44315</v>
      </c>
      <c r="BI556" s="46" t="s">
        <v>3876</v>
      </c>
      <c r="BJ556" s="46"/>
      <c r="BK556" s="46"/>
      <c r="BL556" s="46"/>
      <c r="BM556" s="46"/>
      <c r="BN556" s="46"/>
    </row>
    <row r="557" spans="1:66">
      <c r="A557" s="40">
        <v>2021</v>
      </c>
      <c r="B557" s="40">
        <v>84</v>
      </c>
      <c r="C557" s="40" t="s">
        <v>606</v>
      </c>
      <c r="D557" s="40" t="s">
        <v>607</v>
      </c>
      <c r="E557" s="281" t="s">
        <v>76</v>
      </c>
      <c r="F557" s="54" t="s">
        <v>3870</v>
      </c>
      <c r="G557" s="40" t="s">
        <v>3877</v>
      </c>
      <c r="H557" s="40">
        <v>1032451555</v>
      </c>
      <c r="I557" s="40">
        <v>8</v>
      </c>
      <c r="J557" s="40" t="s">
        <v>3353</v>
      </c>
      <c r="K557" s="40" t="s">
        <v>3878</v>
      </c>
      <c r="L557" s="40">
        <v>3112462293</v>
      </c>
      <c r="M557" s="40" t="s">
        <v>3879</v>
      </c>
      <c r="N557" s="40" t="s">
        <v>3877</v>
      </c>
      <c r="O557" s="40" t="s">
        <v>156</v>
      </c>
      <c r="P557" s="40"/>
      <c r="Q557" s="40"/>
      <c r="R557" s="40"/>
      <c r="S557" s="40"/>
      <c r="T557" s="40" t="s">
        <v>3880</v>
      </c>
      <c r="U557" s="40"/>
      <c r="V557" s="40"/>
      <c r="W557" s="40"/>
      <c r="X557" s="277" t="s">
        <v>3881</v>
      </c>
      <c r="Y557" s="40" t="s">
        <v>3882</v>
      </c>
      <c r="Z557" s="40" t="s">
        <v>1291</v>
      </c>
      <c r="AA557" s="40">
        <v>180</v>
      </c>
      <c r="AB557" s="88">
        <v>44301</v>
      </c>
      <c r="AC557" s="88">
        <v>44301</v>
      </c>
      <c r="AD557" s="40"/>
      <c r="AE557" s="40"/>
      <c r="AF557" s="40"/>
      <c r="AG557" s="40"/>
      <c r="AH557" s="44">
        <v>44483</v>
      </c>
      <c r="AI557" s="144"/>
      <c r="AJ557" s="40"/>
      <c r="AK557" s="40"/>
      <c r="AL557" s="144"/>
      <c r="AM557" s="40">
        <v>389</v>
      </c>
      <c r="AN557" s="58">
        <v>30672000</v>
      </c>
      <c r="AO557" s="88">
        <v>44300</v>
      </c>
      <c r="AP557" s="40">
        <v>393</v>
      </c>
      <c r="AQ557" s="58">
        <v>30672000</v>
      </c>
      <c r="AR557" s="88">
        <v>44300</v>
      </c>
      <c r="AS557" s="46" t="s">
        <v>3874</v>
      </c>
      <c r="AT557" s="46" t="s">
        <v>3339</v>
      </c>
      <c r="AU557" t="s">
        <v>3875</v>
      </c>
      <c r="AV557" s="267">
        <v>30672000</v>
      </c>
      <c r="AW557" s="40"/>
      <c r="AX557" s="40"/>
      <c r="AY557" s="40"/>
      <c r="AZ557" s="40"/>
      <c r="BA557" s="40"/>
      <c r="BB557" s="40"/>
      <c r="BC557" s="40"/>
      <c r="BD557" s="316">
        <f t="shared" si="8"/>
        <v>0</v>
      </c>
      <c r="BE557" s="117">
        <f>+Tabla2[[#This Row],[VALOR RECURSOS FDL]]+Tabla2[[#This Row],[ADICION]]+Tabla2[[#This Row],[ADICION Nº 2  O -SALDO SIN EJECUTAR]]</f>
        <v>30672000</v>
      </c>
      <c r="BF557" s="46">
        <v>5112000</v>
      </c>
      <c r="BG557" s="263" t="s">
        <v>1852</v>
      </c>
      <c r="BH557" s="264">
        <v>44315</v>
      </c>
      <c r="BI557" s="46" t="s">
        <v>3876</v>
      </c>
      <c r="BJ557" s="40"/>
      <c r="BK557" s="40"/>
      <c r="BL557" s="40"/>
      <c r="BM557" s="40"/>
      <c r="BN557" s="40"/>
    </row>
    <row r="558" spans="1:66">
      <c r="A558" s="40">
        <v>2021</v>
      </c>
      <c r="B558" s="40">
        <v>85</v>
      </c>
      <c r="C558" s="40" t="s">
        <v>606</v>
      </c>
      <c r="D558" s="40" t="s">
        <v>607</v>
      </c>
      <c r="E558" s="284" t="s">
        <v>76</v>
      </c>
      <c r="F558" s="54" t="s">
        <v>3883</v>
      </c>
      <c r="G558" s="40" t="s">
        <v>3884</v>
      </c>
      <c r="H558" s="40">
        <v>40020996</v>
      </c>
      <c r="I558" s="40">
        <v>1</v>
      </c>
      <c r="J558" s="40" t="s">
        <v>153</v>
      </c>
      <c r="K558" s="40" t="s">
        <v>3885</v>
      </c>
      <c r="L558" s="40">
        <v>3208859032</v>
      </c>
      <c r="M558" s="40" t="s">
        <v>3886</v>
      </c>
      <c r="N558" s="40" t="s">
        <v>3884</v>
      </c>
      <c r="O558" s="40" t="s">
        <v>156</v>
      </c>
      <c r="P558" s="40"/>
      <c r="Q558" s="40"/>
      <c r="R558" s="40"/>
      <c r="S558" s="40"/>
      <c r="T558" s="40" t="s">
        <v>3887</v>
      </c>
      <c r="U558" s="40"/>
      <c r="V558" s="40"/>
      <c r="W558" s="40"/>
      <c r="X558" s="277" t="s">
        <v>3888</v>
      </c>
      <c r="Y558" s="40" t="s">
        <v>3889</v>
      </c>
      <c r="Z558" s="40" t="s">
        <v>1291</v>
      </c>
      <c r="AA558" s="40">
        <v>180</v>
      </c>
      <c r="AB558" s="88">
        <v>44301</v>
      </c>
      <c r="AC558" s="88">
        <v>44301</v>
      </c>
      <c r="AD558" s="40"/>
      <c r="AE558" s="40"/>
      <c r="AF558" s="40"/>
      <c r="AG558" s="40"/>
      <c r="AH558" s="44">
        <v>44483</v>
      </c>
      <c r="AI558" s="130"/>
      <c r="AJ558" s="40"/>
      <c r="AK558" s="40"/>
      <c r="AL558" s="130"/>
      <c r="AM558" s="40">
        <v>390</v>
      </c>
      <c r="AN558" s="58">
        <v>30672000</v>
      </c>
      <c r="AO558" s="88">
        <v>44300</v>
      </c>
      <c r="AP558" s="40">
        <v>395</v>
      </c>
      <c r="AQ558" s="58">
        <v>30672000</v>
      </c>
      <c r="AR558" s="88">
        <v>44300</v>
      </c>
      <c r="AS558" s="40" t="s">
        <v>3890</v>
      </c>
      <c r="AT558" s="46" t="s">
        <v>3339</v>
      </c>
      <c r="AU558" s="40" t="s">
        <v>3891</v>
      </c>
      <c r="AV558" s="267">
        <v>30672000</v>
      </c>
      <c r="AW558" s="40"/>
      <c r="AX558" s="40"/>
      <c r="AY558" s="40"/>
      <c r="AZ558" s="40"/>
      <c r="BA558" s="40"/>
      <c r="BB558" s="40"/>
      <c r="BC558" s="40"/>
      <c r="BD558" s="316">
        <f t="shared" si="8"/>
        <v>0</v>
      </c>
      <c r="BE558" s="117">
        <f>+Tabla2[[#This Row],[VALOR RECURSOS FDL]]+Tabla2[[#This Row],[ADICION]]+Tabla2[[#This Row],[ADICION Nº 2  O -SALDO SIN EJECUTAR]]</f>
        <v>30672000</v>
      </c>
      <c r="BF558" s="46">
        <v>5112000</v>
      </c>
      <c r="BG558" s="263" t="s">
        <v>3892</v>
      </c>
      <c r="BH558" s="264">
        <v>44315</v>
      </c>
      <c r="BI558" s="40" t="s">
        <v>3893</v>
      </c>
      <c r="BJ558" s="40"/>
      <c r="BK558" s="40"/>
      <c r="BL558" s="40"/>
      <c r="BM558" s="40"/>
      <c r="BN558" s="40"/>
    </row>
    <row r="559" spans="1:66">
      <c r="A559" s="40">
        <v>2021</v>
      </c>
      <c r="B559" s="40">
        <v>86</v>
      </c>
      <c r="C559" s="40" t="s">
        <v>606</v>
      </c>
      <c r="D559" s="40" t="s">
        <v>607</v>
      </c>
      <c r="E559" s="281" t="s">
        <v>76</v>
      </c>
      <c r="F559" s="54" t="s">
        <v>3894</v>
      </c>
      <c r="G559" s="40" t="s">
        <v>3895</v>
      </c>
      <c r="H559" s="40" t="s">
        <v>3896</v>
      </c>
      <c r="I559" s="40">
        <v>3</v>
      </c>
      <c r="J559" s="40" t="s">
        <v>3353</v>
      </c>
      <c r="K559" s="40" t="s">
        <v>3897</v>
      </c>
      <c r="L559" s="40" t="s">
        <v>3898</v>
      </c>
      <c r="M559" s="277" t="s">
        <v>3899</v>
      </c>
      <c r="N559" s="40" t="s">
        <v>3900</v>
      </c>
      <c r="O559" s="40" t="s">
        <v>156</v>
      </c>
      <c r="P559" s="40"/>
      <c r="Q559" s="40"/>
      <c r="R559" s="40"/>
      <c r="S559" s="40"/>
      <c r="T559" s="40" t="s">
        <v>3901</v>
      </c>
      <c r="U559" s="40"/>
      <c r="V559" s="40"/>
      <c r="W559" s="40"/>
      <c r="X559" s="277" t="s">
        <v>3902</v>
      </c>
      <c r="Y559" s="40" t="s">
        <v>3903</v>
      </c>
      <c r="Z559" s="40" t="s">
        <v>829</v>
      </c>
      <c r="AA559" s="40">
        <v>240</v>
      </c>
      <c r="AB559" s="88">
        <v>44301</v>
      </c>
      <c r="AC559" s="88">
        <v>44301</v>
      </c>
      <c r="AD559" s="40"/>
      <c r="AE559" s="40"/>
      <c r="AF559" s="40"/>
      <c r="AG559" s="40"/>
      <c r="AH559" s="44">
        <v>44544</v>
      </c>
      <c r="AI559" s="144">
        <v>44398</v>
      </c>
      <c r="AJ559" s="35">
        <v>492</v>
      </c>
      <c r="AK559" s="212">
        <v>24537600</v>
      </c>
      <c r="AL559" s="44">
        <v>44544</v>
      </c>
      <c r="AM559" s="40">
        <v>395</v>
      </c>
      <c r="AN559" s="58">
        <v>40896000</v>
      </c>
      <c r="AO559" s="88">
        <v>44300</v>
      </c>
      <c r="AP559" s="40">
        <v>399</v>
      </c>
      <c r="AQ559" s="58">
        <v>40896000</v>
      </c>
      <c r="AR559" s="44">
        <v>44301</v>
      </c>
      <c r="AS559" s="40" t="s">
        <v>3904</v>
      </c>
      <c r="AT559" s="46" t="s">
        <v>3339</v>
      </c>
      <c r="AU559" s="40" t="s">
        <v>3905</v>
      </c>
      <c r="AV559" s="267">
        <v>40896000</v>
      </c>
      <c r="AW559" s="40"/>
      <c r="AX559" s="40"/>
      <c r="AY559" s="40"/>
      <c r="AZ559" s="40"/>
      <c r="BA559" s="40"/>
      <c r="BB559" s="40"/>
      <c r="BC559" s="40"/>
      <c r="BD559" s="316">
        <f t="shared" si="8"/>
        <v>0</v>
      </c>
      <c r="BE559" s="117">
        <f>+Tabla2[[#This Row],[VALOR RECURSOS FDL]]+Tabla2[[#This Row],[ADICION]]+Tabla2[[#This Row],[ADICION Nº 2  O -SALDO SIN EJECUTAR]]</f>
        <v>40896000</v>
      </c>
      <c r="BF559" s="46">
        <v>5112000</v>
      </c>
      <c r="BG559" s="263" t="s">
        <v>3906</v>
      </c>
      <c r="BH559" s="264">
        <v>44315</v>
      </c>
      <c r="BI559" s="40" t="s">
        <v>3907</v>
      </c>
      <c r="BJ559" s="40"/>
      <c r="BK559" s="40"/>
      <c r="BL559" s="40"/>
      <c r="BM559" s="40"/>
      <c r="BN559" s="40"/>
    </row>
    <row r="560" spans="1:66">
      <c r="A560" s="40">
        <v>2021</v>
      </c>
      <c r="B560" s="40">
        <v>87</v>
      </c>
      <c r="C560" s="40" t="s">
        <v>606</v>
      </c>
      <c r="D560" s="40" t="s">
        <v>607</v>
      </c>
      <c r="E560" s="284" t="s">
        <v>92</v>
      </c>
      <c r="F560" s="54" t="s">
        <v>3908</v>
      </c>
      <c r="G560" s="40" t="s">
        <v>3909</v>
      </c>
      <c r="H560" s="40">
        <v>80741660</v>
      </c>
      <c r="I560" s="40">
        <v>1</v>
      </c>
      <c r="J560" s="40" t="s">
        <v>3353</v>
      </c>
      <c r="K560" s="40" t="s">
        <v>3910</v>
      </c>
      <c r="L560" s="40">
        <v>3209947904</v>
      </c>
      <c r="M560" s="40" t="s">
        <v>3911</v>
      </c>
      <c r="N560" s="40" t="s">
        <v>3909</v>
      </c>
      <c r="O560" s="40" t="s">
        <v>156</v>
      </c>
      <c r="P560" s="40"/>
      <c r="Q560" s="40"/>
      <c r="R560" s="40"/>
      <c r="S560" s="40"/>
      <c r="T560" s="40" t="s">
        <v>3912</v>
      </c>
      <c r="U560" s="40"/>
      <c r="V560" s="40"/>
      <c r="W560" s="40"/>
      <c r="X560" s="277" t="s">
        <v>3913</v>
      </c>
      <c r="Y560" s="40" t="s">
        <v>3914</v>
      </c>
      <c r="Z560" s="40" t="s">
        <v>829</v>
      </c>
      <c r="AA560" s="40">
        <v>240</v>
      </c>
      <c r="AB560" s="44">
        <v>44307</v>
      </c>
      <c r="AC560" s="44">
        <v>44307</v>
      </c>
      <c r="AD560" s="40"/>
      <c r="AE560" s="40"/>
      <c r="AF560" s="40"/>
      <c r="AG560" s="40"/>
      <c r="AH560" s="44">
        <v>44550</v>
      </c>
      <c r="AI560" s="130"/>
      <c r="AJ560" s="40"/>
      <c r="AK560" s="40"/>
      <c r="AL560" s="130"/>
      <c r="AM560" s="40">
        <v>402</v>
      </c>
      <c r="AN560" s="40">
        <v>14520000</v>
      </c>
      <c r="AO560" s="44">
        <v>44307</v>
      </c>
      <c r="AP560" s="40">
        <v>404</v>
      </c>
      <c r="AQ560" s="40">
        <v>14520000</v>
      </c>
      <c r="AR560" s="44">
        <v>44307</v>
      </c>
      <c r="AS560" s="40" t="s">
        <v>3559</v>
      </c>
      <c r="AT560" s="27" t="s">
        <v>3339</v>
      </c>
      <c r="AU560" s="40" t="s">
        <v>3560</v>
      </c>
      <c r="AV560" s="267">
        <v>14520000</v>
      </c>
      <c r="AW560" s="40"/>
      <c r="AX560" s="40"/>
      <c r="AY560" s="40"/>
      <c r="AZ560" s="40"/>
      <c r="BA560" s="40"/>
      <c r="BB560" s="40"/>
      <c r="BC560" s="40"/>
      <c r="BD560" s="316">
        <f t="shared" si="8"/>
        <v>0</v>
      </c>
      <c r="BE560" s="117">
        <f>+Tabla2[[#This Row],[VALOR RECURSOS FDL]]+Tabla2[[#This Row],[ADICION]]+Tabla2[[#This Row],[ADICION Nº 2  O -SALDO SIN EJECUTAR]]</f>
        <v>14520000</v>
      </c>
      <c r="BF560" s="58">
        <v>1815000</v>
      </c>
      <c r="BG560" s="263" t="s">
        <v>1834</v>
      </c>
      <c r="BH560" s="264">
        <v>44315</v>
      </c>
      <c r="BI560" s="40" t="s">
        <v>3915</v>
      </c>
      <c r="BJ560" s="40"/>
      <c r="BK560" s="40"/>
      <c r="BL560" s="40"/>
      <c r="BM560" s="40"/>
      <c r="BN560" s="40"/>
    </row>
    <row r="561" spans="1:66">
      <c r="A561" s="40">
        <v>2021</v>
      </c>
      <c r="B561" s="40">
        <v>88</v>
      </c>
      <c r="C561" s="40" t="s">
        <v>606</v>
      </c>
      <c r="D561" s="40" t="s">
        <v>607</v>
      </c>
      <c r="E561" s="281" t="s">
        <v>76</v>
      </c>
      <c r="F561" s="54" t="s">
        <v>3916</v>
      </c>
      <c r="G561" s="40" t="s">
        <v>1335</v>
      </c>
      <c r="H561" s="40">
        <v>1010207254</v>
      </c>
      <c r="I561" s="40">
        <v>1</v>
      </c>
      <c r="J561" s="40" t="s">
        <v>3353</v>
      </c>
      <c r="K561" s="40" t="s">
        <v>2169</v>
      </c>
      <c r="L561" s="40">
        <v>3192184648</v>
      </c>
      <c r="M561" s="40" t="s">
        <v>1337</v>
      </c>
      <c r="N561" s="40" t="s">
        <v>1335</v>
      </c>
      <c r="O561" s="40" t="s">
        <v>156</v>
      </c>
      <c r="P561" s="40"/>
      <c r="Q561" s="40"/>
      <c r="R561" s="40"/>
      <c r="S561" s="40"/>
      <c r="T561" s="40" t="s">
        <v>3917</v>
      </c>
      <c r="U561" s="40"/>
      <c r="V561" s="40"/>
      <c r="W561" s="40"/>
      <c r="X561" s="277" t="s">
        <v>3918</v>
      </c>
      <c r="Y561" s="40" t="s">
        <v>3919</v>
      </c>
      <c r="Z561" s="40" t="s">
        <v>668</v>
      </c>
      <c r="AA561" s="40">
        <v>120</v>
      </c>
      <c r="AB561" s="44">
        <v>44313</v>
      </c>
      <c r="AC561" s="44">
        <v>44313</v>
      </c>
      <c r="AD561" s="40"/>
      <c r="AE561" s="40"/>
      <c r="AF561" s="40"/>
      <c r="AG561" s="40"/>
      <c r="AH561" s="44">
        <v>44434</v>
      </c>
      <c r="AI561" s="144"/>
      <c r="AJ561" s="40"/>
      <c r="AK561" s="40"/>
      <c r="AL561" s="144"/>
      <c r="AM561" s="40">
        <v>396</v>
      </c>
      <c r="AN561" s="40">
        <v>16284000</v>
      </c>
      <c r="AO561" s="88">
        <v>44300</v>
      </c>
      <c r="AP561" s="40">
        <v>405</v>
      </c>
      <c r="AQ561" s="40">
        <v>16284000</v>
      </c>
      <c r="AR561" s="44">
        <v>44313</v>
      </c>
      <c r="AS561" s="40" t="s">
        <v>3904</v>
      </c>
      <c r="AT561" s="46" t="s">
        <v>3339</v>
      </c>
      <c r="AU561" s="40" t="s">
        <v>3905</v>
      </c>
      <c r="AV561" s="267">
        <v>16284000</v>
      </c>
      <c r="AW561" s="40"/>
      <c r="AX561" s="40"/>
      <c r="AY561" s="40"/>
      <c r="AZ561" s="40"/>
      <c r="BA561" s="40"/>
      <c r="BB561" s="40"/>
      <c r="BC561" s="40"/>
      <c r="BD561" s="316">
        <f t="shared" si="8"/>
        <v>0</v>
      </c>
      <c r="BE561" s="117">
        <f>+Tabla2[[#This Row],[VALOR RECURSOS FDL]]+Tabla2[[#This Row],[ADICION]]+Tabla2[[#This Row],[ADICION Nº 2  O -SALDO SIN EJECUTAR]]</f>
        <v>16284000</v>
      </c>
      <c r="BF561" s="40">
        <v>4071000</v>
      </c>
      <c r="BG561" s="263" t="s">
        <v>3450</v>
      </c>
      <c r="BH561" s="264">
        <v>44315</v>
      </c>
      <c r="BI561" s="46" t="s">
        <v>3920</v>
      </c>
      <c r="BJ561" s="40"/>
      <c r="BK561" s="40"/>
      <c r="BL561" s="40"/>
      <c r="BM561" s="40"/>
      <c r="BN561" s="40"/>
    </row>
    <row r="562" spans="1:66">
      <c r="A562" s="40">
        <v>2021</v>
      </c>
      <c r="B562" s="40">
        <v>89</v>
      </c>
      <c r="C562" s="40" t="s">
        <v>606</v>
      </c>
      <c r="D562" s="40" t="s">
        <v>607</v>
      </c>
      <c r="E562" s="284" t="s">
        <v>92</v>
      </c>
      <c r="F562" s="305" t="s">
        <v>3921</v>
      </c>
      <c r="G562" s="40" t="s">
        <v>3922</v>
      </c>
      <c r="H562" s="40">
        <v>14250858</v>
      </c>
      <c r="I562" s="40">
        <v>5</v>
      </c>
      <c r="J562" s="40" t="s">
        <v>3353</v>
      </c>
      <c r="K562" s="40" t="s">
        <v>3923</v>
      </c>
      <c r="L562" s="40">
        <v>3214787739</v>
      </c>
      <c r="M562" s="40" t="s">
        <v>3924</v>
      </c>
      <c r="N562" s="40" t="s">
        <v>3922</v>
      </c>
      <c r="O562" s="40" t="s">
        <v>156</v>
      </c>
      <c r="P562" s="40"/>
      <c r="Q562" s="40"/>
      <c r="R562" s="40"/>
      <c r="S562" s="40"/>
      <c r="T562" s="40" t="s">
        <v>3925</v>
      </c>
      <c r="U562" s="40"/>
      <c r="V562" s="40"/>
      <c r="W562" s="40"/>
      <c r="X562" s="277" t="s">
        <v>3926</v>
      </c>
      <c r="Y562" s="40" t="s">
        <v>3927</v>
      </c>
      <c r="Z562" s="40" t="s">
        <v>668</v>
      </c>
      <c r="AA562" s="40">
        <v>120</v>
      </c>
      <c r="AB562" s="44">
        <v>44313</v>
      </c>
      <c r="AC562" s="44">
        <v>44313</v>
      </c>
      <c r="AD562" s="40"/>
      <c r="AE562" s="40"/>
      <c r="AF562" s="40"/>
      <c r="AG562" s="40"/>
      <c r="AH562" s="44">
        <v>44434</v>
      </c>
      <c r="AI562" s="130"/>
      <c r="AJ562" s="40"/>
      <c r="AK562" s="40"/>
      <c r="AL562" s="130"/>
      <c r="AM562" s="40">
        <v>404</v>
      </c>
      <c r="AN562" s="58">
        <v>9800000</v>
      </c>
      <c r="AO562" s="44">
        <v>44313</v>
      </c>
      <c r="AP562" s="40">
        <v>406</v>
      </c>
      <c r="AQ562" s="58">
        <v>9800000</v>
      </c>
      <c r="AR562" s="44">
        <v>44313</v>
      </c>
      <c r="AS562" s="40" t="s">
        <v>3904</v>
      </c>
      <c r="AT562" s="46" t="s">
        <v>3339</v>
      </c>
      <c r="AU562" s="40" t="s">
        <v>3905</v>
      </c>
      <c r="AV562" s="267">
        <v>9800000</v>
      </c>
      <c r="AW562" s="40"/>
      <c r="AX562" s="40"/>
      <c r="AY562" s="40"/>
      <c r="AZ562" s="40"/>
      <c r="BA562" s="40"/>
      <c r="BB562" s="40"/>
      <c r="BC562" s="40"/>
      <c r="BD562" s="316">
        <f t="shared" si="8"/>
        <v>0</v>
      </c>
      <c r="BE562" s="117">
        <f>+Tabla2[[#This Row],[VALOR RECURSOS FDL]]+Tabla2[[#This Row],[ADICION]]+Tabla2[[#This Row],[ADICION Nº 2  O -SALDO SIN EJECUTAR]]</f>
        <v>9800000</v>
      </c>
      <c r="BF562" s="40">
        <v>2450000</v>
      </c>
      <c r="BG562" s="263" t="s">
        <v>3928</v>
      </c>
      <c r="BH562" s="264">
        <v>44315</v>
      </c>
      <c r="BI562" s="40" t="s">
        <v>3929</v>
      </c>
      <c r="BJ562" s="40"/>
      <c r="BK562" s="40"/>
      <c r="BL562" s="40"/>
      <c r="BM562" s="40"/>
      <c r="BN562" s="40"/>
    </row>
    <row r="563" spans="1:66">
      <c r="A563" s="40">
        <v>2021</v>
      </c>
      <c r="B563" s="40">
        <v>90</v>
      </c>
      <c r="C563" s="40" t="s">
        <v>606</v>
      </c>
      <c r="D563" s="40" t="s">
        <v>607</v>
      </c>
      <c r="E563" s="281" t="s">
        <v>92</v>
      </c>
      <c r="F563" s="54" t="s">
        <v>3930</v>
      </c>
      <c r="G563" s="40" t="s">
        <v>3931</v>
      </c>
      <c r="H563" s="40">
        <v>1001281981</v>
      </c>
      <c r="I563" s="40">
        <v>1</v>
      </c>
      <c r="J563" s="40" t="s">
        <v>3353</v>
      </c>
      <c r="K563" s="40" t="s">
        <v>3932</v>
      </c>
      <c r="L563" s="40">
        <v>3115056874</v>
      </c>
      <c r="M563" s="40" t="s">
        <v>3933</v>
      </c>
      <c r="N563" s="40" t="s">
        <v>3931</v>
      </c>
      <c r="O563" s="40" t="s">
        <v>156</v>
      </c>
      <c r="P563" s="40"/>
      <c r="Q563" s="40"/>
      <c r="R563" s="40"/>
      <c r="S563" s="40"/>
      <c r="T563" s="40" t="s">
        <v>3934</v>
      </c>
      <c r="U563" s="40"/>
      <c r="V563" s="40"/>
      <c r="W563" s="40"/>
      <c r="X563" s="277" t="s">
        <v>3935</v>
      </c>
      <c r="Y563" s="40" t="s">
        <v>3936</v>
      </c>
      <c r="Z563" s="40" t="s">
        <v>668</v>
      </c>
      <c r="AA563" s="40">
        <v>120</v>
      </c>
      <c r="AB563" s="44">
        <v>44314</v>
      </c>
      <c r="AC563" s="44">
        <v>44314</v>
      </c>
      <c r="AD563" s="40"/>
      <c r="AE563" s="40"/>
      <c r="AF563" s="40"/>
      <c r="AG563" s="40"/>
      <c r="AH563" s="44">
        <v>44435</v>
      </c>
      <c r="AI563" s="144"/>
      <c r="AJ563" s="40"/>
      <c r="AK563" s="40"/>
      <c r="AL563" s="144"/>
      <c r="AM563" s="40">
        <v>403</v>
      </c>
      <c r="AN563" s="40">
        <v>6000000</v>
      </c>
      <c r="AO563" s="44">
        <v>44313</v>
      </c>
      <c r="AP563" s="40">
        <v>407</v>
      </c>
      <c r="AQ563" s="40">
        <v>6000000</v>
      </c>
      <c r="AR563" s="44">
        <v>44313</v>
      </c>
      <c r="AS563" s="35" t="s">
        <v>3338</v>
      </c>
      <c r="AT563" s="35" t="s">
        <v>3339</v>
      </c>
      <c r="AU563" s="35" t="s">
        <v>3340</v>
      </c>
      <c r="AV563" s="267">
        <v>6000000</v>
      </c>
      <c r="AW563" s="40"/>
      <c r="AX563" s="40"/>
      <c r="AY563" s="40"/>
      <c r="AZ563" s="40"/>
      <c r="BA563" s="40"/>
      <c r="BB563" s="40"/>
      <c r="BC563" s="40"/>
      <c r="BD563" s="316">
        <f t="shared" si="8"/>
        <v>0</v>
      </c>
      <c r="BE563" s="117">
        <f>+Tabla2[[#This Row],[VALOR RECURSOS FDL]]+Tabla2[[#This Row],[ADICION]]+Tabla2[[#This Row],[ADICION Nº 2  O -SALDO SIN EJECUTAR]]</f>
        <v>6000000</v>
      </c>
      <c r="BF563" s="40">
        <v>1500000</v>
      </c>
      <c r="BG563" s="263" t="s">
        <v>3450</v>
      </c>
      <c r="BH563" s="264">
        <v>44319</v>
      </c>
      <c r="BI563" s="40" t="s">
        <v>3937</v>
      </c>
      <c r="BJ563" s="40"/>
      <c r="BK563" s="40"/>
      <c r="BL563" s="40"/>
      <c r="BM563" s="40"/>
      <c r="BN563" s="40"/>
    </row>
    <row r="564" spans="1:66">
      <c r="A564" s="40">
        <v>2021</v>
      </c>
      <c r="B564" s="40">
        <v>91</v>
      </c>
      <c r="C564" s="40" t="s">
        <v>606</v>
      </c>
      <c r="D564" s="40" t="s">
        <v>607</v>
      </c>
      <c r="E564" s="284" t="s">
        <v>76</v>
      </c>
      <c r="F564" s="54" t="s">
        <v>3938</v>
      </c>
      <c r="G564" s="40" t="s">
        <v>3939</v>
      </c>
      <c r="H564" s="40">
        <v>1013628927</v>
      </c>
      <c r="I564" s="40">
        <v>7</v>
      </c>
      <c r="J564" s="40" t="s">
        <v>153</v>
      </c>
      <c r="K564" s="40" t="s">
        <v>3940</v>
      </c>
      <c r="L564" s="40">
        <v>3223668459</v>
      </c>
      <c r="M564" s="40" t="s">
        <v>3941</v>
      </c>
      <c r="N564" s="40" t="s">
        <v>3939</v>
      </c>
      <c r="O564" s="40" t="s">
        <v>156</v>
      </c>
      <c r="P564" s="40"/>
      <c r="Q564" s="40"/>
      <c r="R564" s="40"/>
      <c r="S564" s="40"/>
      <c r="T564" s="40" t="s">
        <v>3942</v>
      </c>
      <c r="U564" s="40"/>
      <c r="V564" s="40"/>
      <c r="W564" s="40"/>
      <c r="X564" s="40" t="s">
        <v>3943</v>
      </c>
      <c r="Y564" s="40" t="s">
        <v>3944</v>
      </c>
      <c r="Z564" s="40" t="s">
        <v>668</v>
      </c>
      <c r="AA564" s="40">
        <v>120</v>
      </c>
      <c r="AB564" s="44">
        <v>44320</v>
      </c>
      <c r="AC564" s="44">
        <v>44320</v>
      </c>
      <c r="AD564" s="40"/>
      <c r="AE564" s="40"/>
      <c r="AF564" s="40"/>
      <c r="AG564" s="40"/>
      <c r="AH564" s="44">
        <v>44442</v>
      </c>
      <c r="AI564" s="130"/>
      <c r="AJ564" s="40"/>
      <c r="AK564" s="40"/>
      <c r="AL564" s="130"/>
      <c r="AM564" s="40">
        <v>405</v>
      </c>
      <c r="AN564" s="40">
        <v>16752000</v>
      </c>
      <c r="AO564" s="44">
        <v>44319</v>
      </c>
      <c r="AP564" s="40">
        <v>421</v>
      </c>
      <c r="AQ564" s="40">
        <v>16752000</v>
      </c>
      <c r="AR564" s="44">
        <v>44320</v>
      </c>
      <c r="AS564" s="40" t="s">
        <v>3552</v>
      </c>
      <c r="AT564" s="27" t="s">
        <v>3339</v>
      </c>
      <c r="AU564" s="40" t="s">
        <v>3553</v>
      </c>
      <c r="AV564" s="267">
        <v>16752000</v>
      </c>
      <c r="AW564" s="40"/>
      <c r="AX564" s="40"/>
      <c r="AY564" s="40"/>
      <c r="AZ564" s="40"/>
      <c r="BA564" s="40"/>
      <c r="BB564" s="40"/>
      <c r="BC564" s="40"/>
      <c r="BD564" s="316">
        <f t="shared" si="8"/>
        <v>0</v>
      </c>
      <c r="BE564" s="117">
        <f>+Tabla2[[#This Row],[VALOR RECURSOS FDL]]+Tabla2[[#This Row],[ADICION]]+Tabla2[[#This Row],[ADICION Nº 2  O -SALDO SIN EJECUTAR]]</f>
        <v>16752000</v>
      </c>
      <c r="BF564" s="40">
        <v>4188000</v>
      </c>
      <c r="BG564" s="263" t="s">
        <v>3945</v>
      </c>
      <c r="BH564" s="264">
        <v>44334</v>
      </c>
      <c r="BI564" s="40" t="s">
        <v>3946</v>
      </c>
      <c r="BJ564" s="40"/>
      <c r="BK564" s="40"/>
      <c r="BL564" s="40"/>
      <c r="BM564" s="40"/>
      <c r="BN564" s="40"/>
    </row>
    <row r="565" spans="1:66">
      <c r="A565" s="40">
        <v>2021</v>
      </c>
      <c r="B565" s="40">
        <v>92</v>
      </c>
      <c r="C565" s="40" t="s">
        <v>606</v>
      </c>
      <c r="D565" s="40" t="s">
        <v>607</v>
      </c>
      <c r="E565" s="281" t="s">
        <v>76</v>
      </c>
      <c r="F565" s="54" t="s">
        <v>3947</v>
      </c>
      <c r="G565" s="40" t="s">
        <v>3948</v>
      </c>
      <c r="H565" s="40">
        <v>1067813377</v>
      </c>
      <c r="I565" s="40">
        <v>5</v>
      </c>
      <c r="J565" s="40" t="s">
        <v>153</v>
      </c>
      <c r="K565" s="40" t="s">
        <v>3949</v>
      </c>
      <c r="L565" s="40">
        <v>3045723886</v>
      </c>
      <c r="M565" s="40" t="s">
        <v>3950</v>
      </c>
      <c r="N565" s="40" t="s">
        <v>3948</v>
      </c>
      <c r="O565" s="40" t="s">
        <v>156</v>
      </c>
      <c r="P565" s="40"/>
      <c r="Q565" s="40"/>
      <c r="R565" s="40"/>
      <c r="S565" s="40"/>
      <c r="T565" s="40" t="s">
        <v>3951</v>
      </c>
      <c r="U565" s="40"/>
      <c r="V565" s="40"/>
      <c r="W565" s="40"/>
      <c r="X565" s="40" t="s">
        <v>3952</v>
      </c>
      <c r="Y565" s="40" t="s">
        <v>3953</v>
      </c>
      <c r="Z565" s="40" t="s">
        <v>668</v>
      </c>
      <c r="AA565" s="40">
        <v>120</v>
      </c>
      <c r="AB565" s="44">
        <v>44320</v>
      </c>
      <c r="AC565" s="44">
        <v>44320</v>
      </c>
      <c r="AD565" s="40"/>
      <c r="AE565" s="40"/>
      <c r="AF565" s="40"/>
      <c r="AG565" s="40"/>
      <c r="AH565" s="44">
        <v>44442</v>
      </c>
      <c r="AI565" s="144"/>
      <c r="AJ565" s="40"/>
      <c r="AK565" s="40"/>
      <c r="AL565" s="144"/>
      <c r="AM565" s="40">
        <v>407</v>
      </c>
      <c r="AN565" s="40">
        <v>20448000</v>
      </c>
      <c r="AO565" s="44">
        <v>44319</v>
      </c>
      <c r="AP565" s="40">
        <v>420</v>
      </c>
      <c r="AQ565" s="40">
        <v>20448000</v>
      </c>
      <c r="AR565" s="44">
        <v>44320</v>
      </c>
      <c r="AS565" s="35" t="s">
        <v>3488</v>
      </c>
      <c r="AT565" s="35" t="s">
        <v>3339</v>
      </c>
      <c r="AU565" s="35" t="s">
        <v>3489</v>
      </c>
      <c r="AV565" s="267">
        <v>20448000</v>
      </c>
      <c r="AW565" s="40"/>
      <c r="AX565" s="40"/>
      <c r="AY565" s="40"/>
      <c r="AZ565" s="40"/>
      <c r="BA565" s="40"/>
      <c r="BB565" s="40"/>
      <c r="BC565" s="40"/>
      <c r="BD565" s="316">
        <f t="shared" si="8"/>
        <v>0</v>
      </c>
      <c r="BE565" s="117">
        <f>+Tabla2[[#This Row],[VALOR RECURSOS FDL]]+Tabla2[[#This Row],[ADICION]]+Tabla2[[#This Row],[ADICION Nº 2  O -SALDO SIN EJECUTAR]]</f>
        <v>20448000</v>
      </c>
      <c r="BF565" s="40">
        <v>5112000</v>
      </c>
      <c r="BG565" s="263" t="s">
        <v>3296</v>
      </c>
      <c r="BH565" s="264">
        <v>44355</v>
      </c>
      <c r="BI565" s="40" t="s">
        <v>3954</v>
      </c>
      <c r="BJ565" s="40"/>
      <c r="BK565" s="40"/>
      <c r="BL565" s="40"/>
      <c r="BM565" s="40"/>
      <c r="BN565" s="40"/>
    </row>
    <row r="566" spans="1:66">
      <c r="A566" s="40">
        <v>2021</v>
      </c>
      <c r="B566" s="40">
        <v>93</v>
      </c>
      <c r="C566" s="40" t="s">
        <v>606</v>
      </c>
      <c r="D566" s="40" t="s">
        <v>607</v>
      </c>
      <c r="E566" s="284" t="s">
        <v>92</v>
      </c>
      <c r="F566" s="54" t="s">
        <v>3955</v>
      </c>
      <c r="G566" s="40" t="s">
        <v>3956</v>
      </c>
      <c r="H566" s="40">
        <v>53121023</v>
      </c>
      <c r="I566" s="40">
        <v>1</v>
      </c>
      <c r="J566" s="40" t="s">
        <v>153</v>
      </c>
      <c r="K566" s="40" t="s">
        <v>3957</v>
      </c>
      <c r="L566" s="40">
        <v>3196774754</v>
      </c>
      <c r="M566" s="40" t="s">
        <v>3958</v>
      </c>
      <c r="N566" s="40" t="s">
        <v>3956</v>
      </c>
      <c r="O566" s="40" t="s">
        <v>156</v>
      </c>
      <c r="P566" s="40"/>
      <c r="Q566" s="40"/>
      <c r="R566" s="40"/>
      <c r="S566" s="40"/>
      <c r="T566" s="40" t="s">
        <v>3959</v>
      </c>
      <c r="U566" s="40"/>
      <c r="V566" s="40"/>
      <c r="W566" s="40"/>
      <c r="X566" s="40" t="s">
        <v>3960</v>
      </c>
      <c r="Y566" s="40" t="s">
        <v>3961</v>
      </c>
      <c r="Z566" s="40" t="s">
        <v>470</v>
      </c>
      <c r="AA566" s="40">
        <v>150</v>
      </c>
      <c r="AB566" s="44">
        <v>44326</v>
      </c>
      <c r="AC566" s="44">
        <v>44326</v>
      </c>
      <c r="AD566" s="40"/>
      <c r="AE566" s="40"/>
      <c r="AF566" s="40"/>
      <c r="AG566" s="40"/>
      <c r="AH566" s="44">
        <v>44478</v>
      </c>
      <c r="AI566" s="130"/>
      <c r="AJ566" s="40"/>
      <c r="AK566" s="40"/>
      <c r="AL566" s="130"/>
      <c r="AM566" s="40">
        <v>414</v>
      </c>
      <c r="AN566" s="40">
        <v>14535000</v>
      </c>
      <c r="AO566" s="44">
        <v>44323</v>
      </c>
      <c r="AP566" s="40">
        <v>426</v>
      </c>
      <c r="AQ566" s="40">
        <v>14535000</v>
      </c>
      <c r="AR566" s="44">
        <v>44326</v>
      </c>
      <c r="AS566" s="40" t="s">
        <v>3559</v>
      </c>
      <c r="AT566" s="27" t="s">
        <v>3339</v>
      </c>
      <c r="AU566" s="40" t="s">
        <v>3560</v>
      </c>
      <c r="AV566" s="267">
        <v>14535000</v>
      </c>
      <c r="AW566" s="40"/>
      <c r="AX566" s="40"/>
      <c r="AY566" s="40"/>
      <c r="AZ566" s="40"/>
      <c r="BA566" s="40"/>
      <c r="BB566" s="40"/>
      <c r="BC566" s="40"/>
      <c r="BD566" s="316">
        <f t="shared" si="8"/>
        <v>0</v>
      </c>
      <c r="BE566" s="117">
        <f>+Tabla2[[#This Row],[VALOR RECURSOS FDL]]+Tabla2[[#This Row],[ADICION]]+Tabla2[[#This Row],[ADICION Nº 2  O -SALDO SIN EJECUTAR]]</f>
        <v>14535000</v>
      </c>
      <c r="BF566" s="40">
        <v>2907000</v>
      </c>
      <c r="BG566" s="263" t="s">
        <v>3850</v>
      </c>
      <c r="BH566" s="302">
        <v>44356</v>
      </c>
      <c r="BI566" s="40" t="s">
        <v>3962</v>
      </c>
      <c r="BJ566" s="40"/>
      <c r="BK566" s="40"/>
      <c r="BL566" s="40"/>
      <c r="BM566" s="40"/>
      <c r="BN566" s="40"/>
    </row>
    <row r="567" spans="1:66">
      <c r="A567" s="40">
        <v>2021</v>
      </c>
      <c r="B567" s="40">
        <v>94</v>
      </c>
      <c r="C567" s="40" t="s">
        <v>606</v>
      </c>
      <c r="D567" s="40" t="s">
        <v>607</v>
      </c>
      <c r="E567" s="281" t="s">
        <v>76</v>
      </c>
      <c r="F567" s="54" t="s">
        <v>3963</v>
      </c>
      <c r="G567" s="40" t="s">
        <v>3964</v>
      </c>
      <c r="H567" s="40">
        <v>1072707755</v>
      </c>
      <c r="I567" s="40">
        <v>0</v>
      </c>
      <c r="J567" s="40" t="s">
        <v>153</v>
      </c>
      <c r="K567" s="40" t="s">
        <v>3965</v>
      </c>
      <c r="L567" s="40">
        <v>3125025195</v>
      </c>
      <c r="M567" s="40" t="s">
        <v>3966</v>
      </c>
      <c r="N567" s="40" t="s">
        <v>3964</v>
      </c>
      <c r="O567" s="40" t="s">
        <v>156</v>
      </c>
      <c r="P567" s="40"/>
      <c r="Q567" s="40"/>
      <c r="R567" s="40"/>
      <c r="S567" s="40"/>
      <c r="T567" s="40" t="s">
        <v>3967</v>
      </c>
      <c r="U567" s="40"/>
      <c r="V567" s="40"/>
      <c r="W567" s="40"/>
      <c r="X567" s="40" t="s">
        <v>3968</v>
      </c>
      <c r="Y567" s="40" t="s">
        <v>3969</v>
      </c>
      <c r="Z567" s="40" t="s">
        <v>715</v>
      </c>
      <c r="AA567" s="40">
        <v>90</v>
      </c>
      <c r="AB567" s="44">
        <v>44327</v>
      </c>
      <c r="AC567" s="44">
        <v>44327</v>
      </c>
      <c r="AD567" s="40"/>
      <c r="AE567" s="40"/>
      <c r="AF567" s="40"/>
      <c r="AG567" s="40"/>
      <c r="AH567" s="44">
        <v>44418</v>
      </c>
      <c r="AI567" s="144"/>
      <c r="AJ567" s="40"/>
      <c r="AK567" s="40"/>
      <c r="AL567" s="144"/>
      <c r="AM567" s="40">
        <v>406</v>
      </c>
      <c r="AN567" s="40">
        <v>12000000</v>
      </c>
      <c r="AO567" s="44">
        <v>44319</v>
      </c>
      <c r="AP567" s="40">
        <v>427</v>
      </c>
      <c r="AQ567" s="40">
        <v>12000000</v>
      </c>
      <c r="AR567" s="44">
        <v>44327</v>
      </c>
      <c r="AS567" s="40" t="s">
        <v>3608</v>
      </c>
      <c r="AT567" s="27" t="s">
        <v>3339</v>
      </c>
      <c r="AU567" s="46" t="s">
        <v>3970</v>
      </c>
      <c r="AV567" s="267">
        <v>12000000</v>
      </c>
      <c r="AW567" s="40"/>
      <c r="AX567" s="40"/>
      <c r="AY567" s="40"/>
      <c r="AZ567" s="40"/>
      <c r="BA567" s="40"/>
      <c r="BB567" s="40"/>
      <c r="BC567" s="40"/>
      <c r="BD567" s="316">
        <f t="shared" si="8"/>
        <v>0</v>
      </c>
      <c r="BE567" s="117">
        <f>+Tabla2[[#This Row],[VALOR RECURSOS FDL]]+Tabla2[[#This Row],[ADICION]]+Tabla2[[#This Row],[ADICION Nº 2  O -SALDO SIN EJECUTAR]]</f>
        <v>12000000</v>
      </c>
      <c r="BF567" s="40">
        <v>4000000</v>
      </c>
      <c r="BG567" s="263" t="s">
        <v>3971</v>
      </c>
      <c r="BH567" s="264">
        <v>44334</v>
      </c>
      <c r="BI567" s="40" t="s">
        <v>3972</v>
      </c>
      <c r="BJ567" s="40"/>
      <c r="BK567" s="40"/>
      <c r="BL567" s="40"/>
      <c r="BM567" s="40"/>
      <c r="BN567" s="40"/>
    </row>
    <row r="568" spans="1:66">
      <c r="A568" s="40">
        <v>2021</v>
      </c>
      <c r="B568" s="40">
        <v>95</v>
      </c>
      <c r="C568" s="40" t="s">
        <v>606</v>
      </c>
      <c r="D568" s="40" t="s">
        <v>607</v>
      </c>
      <c r="E568" s="284" t="s">
        <v>76</v>
      </c>
      <c r="F568" s="54" t="s">
        <v>3973</v>
      </c>
      <c r="G568" s="40" t="s">
        <v>3974</v>
      </c>
      <c r="H568" s="58">
        <v>86009829</v>
      </c>
      <c r="I568" s="40">
        <v>2</v>
      </c>
      <c r="J568" s="40" t="s">
        <v>3353</v>
      </c>
      <c r="K568" s="40" t="s">
        <v>3975</v>
      </c>
      <c r="L568" s="40">
        <v>8117022</v>
      </c>
      <c r="M568" s="40" t="s">
        <v>3976</v>
      </c>
      <c r="N568" s="40" t="s">
        <v>3974</v>
      </c>
      <c r="O568" s="40" t="s">
        <v>156</v>
      </c>
      <c r="P568" s="40"/>
      <c r="Q568" s="40"/>
      <c r="R568" s="40"/>
      <c r="S568" s="40"/>
      <c r="T568" s="40" t="s">
        <v>3977</v>
      </c>
      <c r="U568" s="40"/>
      <c r="V568" s="40"/>
      <c r="W568" s="40"/>
      <c r="X568" s="40" t="s">
        <v>3978</v>
      </c>
      <c r="Y568" s="40" t="s">
        <v>3979</v>
      </c>
      <c r="Z568" s="40" t="s">
        <v>470</v>
      </c>
      <c r="AA568" s="40">
        <v>150</v>
      </c>
      <c r="AB568" s="44">
        <v>44329</v>
      </c>
      <c r="AC568" s="44">
        <v>44329</v>
      </c>
      <c r="AD568" s="40"/>
      <c r="AE568" s="40"/>
      <c r="AF568" s="40"/>
      <c r="AG568" s="40"/>
      <c r="AH568" s="44">
        <v>44481</v>
      </c>
      <c r="AI568" s="130"/>
      <c r="AJ568" s="40"/>
      <c r="AK568" s="40"/>
      <c r="AL568" s="130"/>
      <c r="AM568" s="40">
        <v>416</v>
      </c>
      <c r="AN568" s="40">
        <v>25560000</v>
      </c>
      <c r="AO568" s="44">
        <v>44328</v>
      </c>
      <c r="AP568" s="40">
        <v>429</v>
      </c>
      <c r="AQ568" s="40">
        <v>25560000</v>
      </c>
      <c r="AR568" s="44">
        <v>44329</v>
      </c>
      <c r="AS568" s="40" t="s">
        <v>3378</v>
      </c>
      <c r="AT568" s="27" t="s">
        <v>3339</v>
      </c>
      <c r="AU568" s="40" t="s">
        <v>3379</v>
      </c>
      <c r="AV568" s="267">
        <v>25560000</v>
      </c>
      <c r="AW568" s="40"/>
      <c r="AX568" s="40"/>
      <c r="AY568" s="40"/>
      <c r="AZ568" s="40"/>
      <c r="BA568" s="40"/>
      <c r="BB568" s="40"/>
      <c r="BC568" s="40"/>
      <c r="BD568" s="316">
        <f t="shared" si="8"/>
        <v>0</v>
      </c>
      <c r="BE568" s="117">
        <f>+Tabla2[[#This Row],[VALOR RECURSOS FDL]]+Tabla2[[#This Row],[ADICION]]+Tabla2[[#This Row],[ADICION Nº 2  O -SALDO SIN EJECUTAR]]</f>
        <v>25560000</v>
      </c>
      <c r="BF568" s="40">
        <v>5112000</v>
      </c>
      <c r="BG568" s="263" t="s">
        <v>3350</v>
      </c>
      <c r="BH568" s="264">
        <v>44334</v>
      </c>
      <c r="BI568" s="40" t="s">
        <v>3980</v>
      </c>
      <c r="BJ568" s="40"/>
      <c r="BK568" s="40"/>
      <c r="BL568" s="40"/>
      <c r="BM568" s="40"/>
      <c r="BN568" s="40"/>
    </row>
    <row r="569" spans="1:66" s="87" customFormat="1">
      <c r="A569" s="46">
        <v>2021</v>
      </c>
      <c r="B569" s="281">
        <v>96</v>
      </c>
      <c r="C569" s="281" t="s">
        <v>606</v>
      </c>
      <c r="D569" s="281" t="s">
        <v>607</v>
      </c>
      <c r="E569" s="281" t="s">
        <v>76</v>
      </c>
      <c r="F569" s="281" t="s">
        <v>3981</v>
      </c>
      <c r="G569" s="281" t="s">
        <v>3982</v>
      </c>
      <c r="H569" s="281">
        <v>1102807537</v>
      </c>
      <c r="I569" s="281">
        <v>9</v>
      </c>
      <c r="J569" s="281" t="s">
        <v>153</v>
      </c>
      <c r="K569" s="281" t="s">
        <v>3983</v>
      </c>
      <c r="L569" s="281">
        <v>3566000</v>
      </c>
      <c r="M569" s="281" t="s">
        <v>3984</v>
      </c>
      <c r="N569" s="281" t="s">
        <v>3982</v>
      </c>
      <c r="O569" s="281" t="s">
        <v>156</v>
      </c>
      <c r="P569" s="281"/>
      <c r="Q569" s="281"/>
      <c r="R569" s="281"/>
      <c r="T569" s="281" t="s">
        <v>3985</v>
      </c>
      <c r="U569" s="281"/>
      <c r="V569" s="281"/>
      <c r="X569" s="281" t="s">
        <v>3986</v>
      </c>
      <c r="Y569" s="282" t="s">
        <v>3987</v>
      </c>
      <c r="Z569" s="281" t="s">
        <v>1291</v>
      </c>
      <c r="AA569" s="281">
        <v>180</v>
      </c>
      <c r="AB569" s="283">
        <v>44358</v>
      </c>
      <c r="AC569" s="283">
        <v>44358</v>
      </c>
      <c r="AD569" s="281"/>
      <c r="AE569" s="281"/>
      <c r="AF569" s="281"/>
      <c r="AG569" s="281"/>
      <c r="AH569" s="283">
        <v>44540</v>
      </c>
      <c r="AI569" s="144"/>
      <c r="AJ569" s="281"/>
      <c r="AK569" s="281"/>
      <c r="AL569" s="144"/>
      <c r="AM569" s="281">
        <v>437</v>
      </c>
      <c r="AN569" s="281">
        <v>33000000</v>
      </c>
      <c r="AO569" s="283">
        <v>44358</v>
      </c>
      <c r="AP569" s="281">
        <v>459</v>
      </c>
      <c r="AQ569" s="281">
        <v>33000000</v>
      </c>
      <c r="AR569" s="283">
        <v>44358</v>
      </c>
      <c r="AS569" s="281" t="s">
        <v>3378</v>
      </c>
      <c r="AT569" s="281" t="s">
        <v>3339</v>
      </c>
      <c r="AU569" s="281" t="s">
        <v>3379</v>
      </c>
      <c r="AV569" s="281" t="s">
        <v>3988</v>
      </c>
      <c r="AW569" s="281"/>
      <c r="AX569" s="281"/>
      <c r="AY569" s="281"/>
      <c r="AZ569" s="281"/>
      <c r="BA569" s="281"/>
      <c r="BB569" s="281"/>
      <c r="BC569" s="281"/>
      <c r="BD569" s="318">
        <f t="shared" si="8"/>
        <v>0</v>
      </c>
      <c r="BE569" s="286">
        <v>33000000</v>
      </c>
      <c r="BF569" s="281">
        <v>5500000</v>
      </c>
      <c r="BG569" s="281"/>
      <c r="BH569" s="281"/>
      <c r="BI569" s="281" t="s">
        <v>3989</v>
      </c>
      <c r="BJ569" s="46" t="s">
        <v>3343</v>
      </c>
      <c r="BK569" s="46"/>
      <c r="BL569" s="46"/>
      <c r="BM569" s="46"/>
      <c r="BN569" s="46"/>
    </row>
    <row r="570" spans="1:66" s="87" customFormat="1">
      <c r="A570" s="46">
        <v>2021</v>
      </c>
      <c r="B570" s="284">
        <v>97</v>
      </c>
      <c r="C570" s="284" t="s">
        <v>606</v>
      </c>
      <c r="D570" s="284" t="s">
        <v>607</v>
      </c>
      <c r="E570" s="284" t="s">
        <v>92</v>
      </c>
      <c r="F570" s="284" t="s">
        <v>3990</v>
      </c>
      <c r="G570" s="284" t="s">
        <v>3991</v>
      </c>
      <c r="H570" s="284">
        <v>1000222737</v>
      </c>
      <c r="I570" s="284">
        <v>3</v>
      </c>
      <c r="J570" s="284" t="s">
        <v>153</v>
      </c>
      <c r="K570" s="284" t="s">
        <v>3992</v>
      </c>
      <c r="L570" s="284">
        <v>3168701966</v>
      </c>
      <c r="M570" s="284" t="s">
        <v>3993</v>
      </c>
      <c r="N570" s="284" t="s">
        <v>3991</v>
      </c>
      <c r="O570" s="284" t="s">
        <v>156</v>
      </c>
      <c r="P570" s="284"/>
      <c r="Q570" s="284"/>
      <c r="R570" s="284"/>
      <c r="T570" s="284" t="s">
        <v>3994</v>
      </c>
      <c r="U570" s="284"/>
      <c r="V570" s="284"/>
      <c r="X570" s="284" t="s">
        <v>3995</v>
      </c>
      <c r="Y570" s="284" t="s">
        <v>3996</v>
      </c>
      <c r="Z570" s="284" t="s">
        <v>715</v>
      </c>
      <c r="AA570" s="284">
        <v>90</v>
      </c>
      <c r="AB570" s="285">
        <v>44362</v>
      </c>
      <c r="AC570" s="285">
        <v>44362</v>
      </c>
      <c r="AD570" s="284"/>
      <c r="AE570" s="284"/>
      <c r="AF570" s="284"/>
      <c r="AG570" s="284"/>
      <c r="AH570" s="285">
        <v>44453</v>
      </c>
      <c r="AI570" s="130"/>
      <c r="AJ570" s="284"/>
      <c r="AK570" s="284"/>
      <c r="AL570" s="130"/>
      <c r="AM570" s="284">
        <v>438</v>
      </c>
      <c r="AN570" s="284">
        <v>4500000</v>
      </c>
      <c r="AO570" s="285">
        <v>44362</v>
      </c>
      <c r="AP570" s="284">
        <v>460</v>
      </c>
      <c r="AQ570" s="284">
        <v>4500000</v>
      </c>
      <c r="AR570" s="285">
        <v>44362</v>
      </c>
      <c r="AS570" s="284" t="s">
        <v>3488</v>
      </c>
      <c r="AT570" s="284" t="s">
        <v>3339</v>
      </c>
      <c r="AU570" s="284" t="s">
        <v>3489</v>
      </c>
      <c r="AV570" s="284" t="s">
        <v>3997</v>
      </c>
      <c r="AW570" s="284"/>
      <c r="AX570" s="284"/>
      <c r="AY570" s="284"/>
      <c r="AZ570" s="284"/>
      <c r="BA570" s="284"/>
      <c r="BB570" s="284"/>
      <c r="BC570" s="284"/>
      <c r="BD570" s="319">
        <f t="shared" si="8"/>
        <v>0</v>
      </c>
      <c r="BE570" s="287">
        <v>4500000</v>
      </c>
      <c r="BF570" s="284">
        <v>1500000</v>
      </c>
      <c r="BG570" s="303" t="s">
        <v>3998</v>
      </c>
      <c r="BH570" s="304">
        <v>44385</v>
      </c>
      <c r="BI570" s="284" t="s">
        <v>3999</v>
      </c>
      <c r="BJ570" s="46" t="s">
        <v>3343</v>
      </c>
      <c r="BK570" s="46"/>
      <c r="BL570" s="46"/>
      <c r="BM570" s="46"/>
      <c r="BN570" s="46"/>
    </row>
    <row r="571" spans="1:66">
      <c r="A571" s="40">
        <v>2021</v>
      </c>
      <c r="B571" s="40">
        <v>98</v>
      </c>
      <c r="C571" s="40" t="s">
        <v>3652</v>
      </c>
      <c r="D571" s="40" t="s">
        <v>607</v>
      </c>
      <c r="E571" s="281" t="s">
        <v>4000</v>
      </c>
      <c r="F571" s="54" t="s">
        <v>4001</v>
      </c>
      <c r="G571" s="40" t="s">
        <v>4002</v>
      </c>
      <c r="H571" s="284">
        <v>80085650</v>
      </c>
      <c r="I571" s="40">
        <v>3</v>
      </c>
      <c r="J571" s="40" t="s">
        <v>4000</v>
      </c>
      <c r="K571" s="284" t="s">
        <v>4003</v>
      </c>
      <c r="L571" s="40">
        <v>6773275</v>
      </c>
      <c r="M571" s="277" t="s">
        <v>4004</v>
      </c>
      <c r="N571" s="40" t="s">
        <v>4002</v>
      </c>
      <c r="O571" s="40" t="s">
        <v>156</v>
      </c>
      <c r="P571" s="40"/>
      <c r="Q571" s="40"/>
      <c r="R571" s="40"/>
      <c r="S571" s="40"/>
      <c r="T571" s="284" t="s">
        <v>4005</v>
      </c>
      <c r="U571" s="40"/>
      <c r="V571" s="40"/>
      <c r="W571" s="40"/>
      <c r="X571" s="291" t="s">
        <v>4006</v>
      </c>
      <c r="Y571" s="284" t="s">
        <v>4007</v>
      </c>
      <c r="Z571" s="40" t="s">
        <v>642</v>
      </c>
      <c r="AA571" s="40">
        <v>30</v>
      </c>
      <c r="AB571" s="285">
        <v>44362</v>
      </c>
      <c r="AC571" s="44">
        <v>44403</v>
      </c>
      <c r="AD571" s="40"/>
      <c r="AE571" s="40"/>
      <c r="AF571" s="40"/>
      <c r="AG571" s="40"/>
      <c r="AH571" s="44">
        <v>44434</v>
      </c>
      <c r="AI571" s="40"/>
      <c r="AJ571" s="40"/>
      <c r="AK571" s="40"/>
      <c r="AL571" s="219"/>
      <c r="AM571" s="40">
        <v>419</v>
      </c>
      <c r="AN571" s="58">
        <v>10723333</v>
      </c>
      <c r="AO571" s="44">
        <v>44334</v>
      </c>
      <c r="AP571" s="40">
        <v>462</v>
      </c>
      <c r="AQ571" s="58">
        <v>7506333</v>
      </c>
      <c r="AR571" s="44">
        <v>44364</v>
      </c>
      <c r="AS571" s="40" t="s">
        <v>3515</v>
      </c>
      <c r="AT571" s="40" t="s">
        <v>3339</v>
      </c>
      <c r="AU571" s="46" t="s">
        <v>4008</v>
      </c>
      <c r="AV571" s="267">
        <v>7506333.0999999996</v>
      </c>
      <c r="AW571" s="40"/>
      <c r="AX571" s="40"/>
      <c r="AY571" s="40"/>
      <c r="AZ571" s="40"/>
      <c r="BA571" s="40"/>
      <c r="BB571" s="40"/>
      <c r="BC571" s="40"/>
      <c r="BD571" s="316">
        <f t="shared" si="8"/>
        <v>0</v>
      </c>
      <c r="BE571" s="65">
        <v>7506333.0999999996</v>
      </c>
      <c r="BF571" s="40"/>
      <c r="BG571" s="40" t="s">
        <v>4009</v>
      </c>
      <c r="BH571" s="44">
        <v>44363</v>
      </c>
      <c r="BI571" s="46" t="s">
        <v>4010</v>
      </c>
      <c r="BJ571" s="40" t="s">
        <v>3343</v>
      </c>
      <c r="BK571" s="40"/>
      <c r="BL571" s="40"/>
      <c r="BM571" s="40"/>
      <c r="BN571" s="40"/>
    </row>
    <row r="572" spans="1:66">
      <c r="A572" s="40">
        <v>2021</v>
      </c>
      <c r="B572" s="40">
        <v>99</v>
      </c>
      <c r="C572" s="40" t="s">
        <v>3652</v>
      </c>
      <c r="D572" s="40" t="s">
        <v>607</v>
      </c>
      <c r="E572" s="284" t="s">
        <v>4000</v>
      </c>
      <c r="F572" s="54" t="s">
        <v>4011</v>
      </c>
      <c r="G572" s="40" t="s">
        <v>4012</v>
      </c>
      <c r="H572" s="284">
        <v>900274811</v>
      </c>
      <c r="I572" s="40">
        <v>7</v>
      </c>
      <c r="J572" s="40" t="s">
        <v>4000</v>
      </c>
      <c r="K572" s="40" t="s">
        <v>4013</v>
      </c>
      <c r="L572" s="40">
        <v>5420010</v>
      </c>
      <c r="M572" s="277" t="s">
        <v>4014</v>
      </c>
      <c r="N572" s="40" t="s">
        <v>4015</v>
      </c>
      <c r="O572" s="40" t="s">
        <v>3657</v>
      </c>
      <c r="P572" s="40"/>
      <c r="Q572" s="40"/>
      <c r="R572" s="40"/>
      <c r="S572" s="40"/>
      <c r="T572" s="284" t="s">
        <v>4016</v>
      </c>
      <c r="U572" s="40"/>
      <c r="V572" s="40"/>
      <c r="W572" s="291"/>
      <c r="X572" s="291" t="s">
        <v>4017</v>
      </c>
      <c r="Y572" s="284" t="s">
        <v>4018</v>
      </c>
      <c r="Z572" s="40" t="s">
        <v>4019</v>
      </c>
      <c r="AA572" s="40"/>
      <c r="AB572" s="44">
        <v>44364</v>
      </c>
      <c r="AC572" s="44">
        <v>44371</v>
      </c>
      <c r="AD572" s="40"/>
      <c r="AE572" s="40"/>
      <c r="AF572" s="40"/>
      <c r="AG572" s="40"/>
      <c r="AH572" s="44">
        <v>44561</v>
      </c>
      <c r="AI572" s="40"/>
      <c r="AJ572" s="40"/>
      <c r="AK572" s="40"/>
      <c r="AL572" s="219"/>
      <c r="AM572" s="40">
        <v>417</v>
      </c>
      <c r="AN572" s="58">
        <v>5011752</v>
      </c>
      <c r="AO572" s="44">
        <v>44330</v>
      </c>
      <c r="AP572" s="40">
        <v>464</v>
      </c>
      <c r="AQ572" s="58">
        <v>5011752</v>
      </c>
      <c r="AR572" s="44">
        <v>44368</v>
      </c>
      <c r="AS572" s="40" t="s">
        <v>4020</v>
      </c>
      <c r="AT572" s="40" t="s">
        <v>3663</v>
      </c>
      <c r="AU572" s="46" t="s">
        <v>4021</v>
      </c>
      <c r="AV572" s="267">
        <v>5011752</v>
      </c>
      <c r="AW572" s="40"/>
      <c r="AX572" s="40"/>
      <c r="AY572" s="40"/>
      <c r="AZ572" s="40"/>
      <c r="BA572" s="40"/>
      <c r="BB572" s="40"/>
      <c r="BC572" s="40"/>
      <c r="BD572" s="316">
        <f t="shared" si="8"/>
        <v>0</v>
      </c>
      <c r="BE572" s="40">
        <f>+Tabla2[[#This Row],[VALOR RECURSOS FDL]]+Tabla2[[#This Row],[ADICION]]+Tabla2[[#This Row],[ADICION Nº 2  O -SALDO SIN EJECUTAR]]</f>
        <v>5011752</v>
      </c>
      <c r="BF572" s="40"/>
      <c r="BG572" s="40" t="s">
        <v>2326</v>
      </c>
      <c r="BH572" s="44">
        <v>44370</v>
      </c>
      <c r="BI572" s="46" t="s">
        <v>4022</v>
      </c>
      <c r="BJ572" s="40" t="s">
        <v>3343</v>
      </c>
      <c r="BK572" s="40"/>
      <c r="BL572" s="40"/>
      <c r="BM572" s="40"/>
      <c r="BN572" s="40"/>
    </row>
    <row r="573" spans="1:66">
      <c r="A573" s="40">
        <v>2021</v>
      </c>
      <c r="B573" s="40">
        <v>100</v>
      </c>
      <c r="C573" s="27" t="s">
        <v>4023</v>
      </c>
      <c r="D573" s="27" t="s">
        <v>4024</v>
      </c>
      <c r="E573" s="284" t="s">
        <v>4000</v>
      </c>
      <c r="F573" s="293" t="s">
        <v>4025</v>
      </c>
      <c r="G573" s="22" t="s">
        <v>4026</v>
      </c>
      <c r="H573" s="41">
        <v>900355181</v>
      </c>
      <c r="I573" s="40">
        <v>3</v>
      </c>
      <c r="J573" s="40" t="s">
        <v>4000</v>
      </c>
      <c r="K573" s="21" t="s">
        <v>4027</v>
      </c>
      <c r="L573" s="42">
        <v>3163356458</v>
      </c>
      <c r="M573" s="241" t="s">
        <v>4028</v>
      </c>
      <c r="N573" s="23"/>
      <c r="O573" s="40" t="s">
        <v>3657</v>
      </c>
      <c r="P573" s="40"/>
      <c r="Q573" s="40"/>
      <c r="R573" s="40"/>
      <c r="S573" s="40"/>
      <c r="T573" s="40" t="s">
        <v>4029</v>
      </c>
      <c r="U573" s="40"/>
      <c r="V573" s="40"/>
      <c r="W573" s="40"/>
      <c r="X573" s="277" t="s">
        <v>4030</v>
      </c>
      <c r="Y573" s="40">
        <v>126792</v>
      </c>
      <c r="Z573" s="40" t="s">
        <v>4031</v>
      </c>
      <c r="AA573" s="40"/>
      <c r="AB573" s="44">
        <v>44383</v>
      </c>
      <c r="AC573" s="44">
        <v>44383</v>
      </c>
      <c r="AD573" s="40"/>
      <c r="AE573" s="40"/>
      <c r="AF573" s="40"/>
      <c r="AG573" s="40"/>
      <c r="AH573" s="44">
        <v>44566</v>
      </c>
      <c r="AI573" s="40"/>
      <c r="AJ573" s="40"/>
      <c r="AK573" s="40"/>
      <c r="AL573" s="219"/>
      <c r="AM573" s="40">
        <v>418</v>
      </c>
      <c r="AN573">
        <v>14988248</v>
      </c>
      <c r="AO573" s="44">
        <v>44330</v>
      </c>
      <c r="AP573" s="40">
        <v>465</v>
      </c>
      <c r="AQ573" s="40">
        <v>6362004</v>
      </c>
      <c r="AR573" s="44">
        <v>44371</v>
      </c>
      <c r="AS573" s="40" t="s">
        <v>4020</v>
      </c>
      <c r="AT573" t="s">
        <v>3663</v>
      </c>
      <c r="AU573" t="s">
        <v>4021</v>
      </c>
      <c r="AV573" s="40">
        <v>6362004</v>
      </c>
      <c r="AW573" s="40"/>
      <c r="AX573" s="40"/>
      <c r="AY573" s="40"/>
      <c r="AZ573" s="40"/>
      <c r="BA573" s="40"/>
      <c r="BB573" s="40"/>
      <c r="BC573" s="40"/>
      <c r="BD573" s="316">
        <f t="shared" si="8"/>
        <v>0</v>
      </c>
      <c r="BE573" s="40">
        <f>+Tabla2[[#This Row],[VALOR RECURSOS FDL]]+Tabla2[[#This Row],[ADICION]]+Tabla2[[#This Row],[ADICION Nº 2  O -SALDO SIN EJECUTAR]]</f>
        <v>6362004</v>
      </c>
      <c r="BF573" s="40"/>
      <c r="BG573" s="40" t="s">
        <v>2326</v>
      </c>
      <c r="BH573" s="40"/>
      <c r="BI573" s="40"/>
      <c r="BJ573" s="40" t="s">
        <v>3343</v>
      </c>
      <c r="BK573" s="40"/>
      <c r="BL573" s="40"/>
      <c r="BM573" s="40"/>
      <c r="BN573" s="40"/>
    </row>
    <row r="574" spans="1:66">
      <c r="A574" s="40">
        <v>2021</v>
      </c>
      <c r="B574" s="40">
        <v>101</v>
      </c>
      <c r="C574" s="27" t="s">
        <v>4023</v>
      </c>
      <c r="D574" s="27" t="s">
        <v>4024</v>
      </c>
      <c r="E574" s="284" t="s">
        <v>4000</v>
      </c>
      <c r="F574" s="234" t="s">
        <v>4025</v>
      </c>
      <c r="G574" s="22" t="s">
        <v>4032</v>
      </c>
      <c r="H574" s="50">
        <v>800020006</v>
      </c>
      <c r="I574" s="40">
        <v>1</v>
      </c>
      <c r="J574" s="40" t="s">
        <v>4000</v>
      </c>
      <c r="K574" s="51" t="s">
        <v>4033</v>
      </c>
      <c r="L574" s="52">
        <v>3142964645</v>
      </c>
      <c r="M574" s="294" t="s">
        <v>4034</v>
      </c>
      <c r="N574" s="23"/>
      <c r="O574" s="40" t="s">
        <v>3657</v>
      </c>
      <c r="P574" s="40"/>
      <c r="Q574" s="40"/>
      <c r="R574" s="40"/>
      <c r="S574" s="40"/>
      <c r="T574" s="40" t="s">
        <v>4035</v>
      </c>
      <c r="U574" s="40"/>
      <c r="V574" s="40"/>
      <c r="W574" s="40"/>
      <c r="X574" s="277" t="s">
        <v>4036</v>
      </c>
      <c r="Y574" s="40">
        <v>126789</v>
      </c>
      <c r="Z574" s="40" t="s">
        <v>4031</v>
      </c>
      <c r="AA574" s="40"/>
      <c r="AB574" s="44">
        <v>44383</v>
      </c>
      <c r="AC574" s="44">
        <v>44383</v>
      </c>
      <c r="AD574" s="40"/>
      <c r="AE574" s="40"/>
      <c r="AF574" s="40"/>
      <c r="AG574" s="40"/>
      <c r="AH574" s="44">
        <v>44566</v>
      </c>
      <c r="AI574" s="40"/>
      <c r="AJ574" s="40"/>
      <c r="AK574" s="40"/>
      <c r="AL574" s="219"/>
      <c r="AM574" s="40">
        <v>418</v>
      </c>
      <c r="AN574" s="58">
        <v>14988248</v>
      </c>
      <c r="AO574" s="44">
        <v>44330</v>
      </c>
      <c r="AP574" s="40">
        <v>466</v>
      </c>
      <c r="AQ574" s="58">
        <v>8626244</v>
      </c>
      <c r="AR574" s="44">
        <v>44371</v>
      </c>
      <c r="AS574" s="40" t="s">
        <v>4020</v>
      </c>
      <c r="AT574" t="s">
        <v>3663</v>
      </c>
      <c r="AU574" t="s">
        <v>4021</v>
      </c>
      <c r="AV574">
        <v>8626244</v>
      </c>
      <c r="AW574" s="40"/>
      <c r="AX574" s="40"/>
      <c r="AY574" s="40"/>
      <c r="AZ574" s="40"/>
      <c r="BA574" s="40"/>
      <c r="BB574" s="40"/>
      <c r="BC574" s="40"/>
      <c r="BD574" s="316">
        <f t="shared" si="8"/>
        <v>0</v>
      </c>
      <c r="BE574" s="58">
        <v>8626244</v>
      </c>
      <c r="BF574" s="40"/>
      <c r="BG574" s="40" t="s">
        <v>2326</v>
      </c>
      <c r="BH574" s="40"/>
      <c r="BI574" s="46"/>
      <c r="BJ574" s="40" t="s">
        <v>3343</v>
      </c>
      <c r="BK574" s="40"/>
      <c r="BL574" s="40"/>
      <c r="BM574" s="40"/>
      <c r="BN574" s="40"/>
    </row>
    <row r="575" spans="1:66">
      <c r="A575" s="40">
        <v>2021</v>
      </c>
      <c r="B575" s="40">
        <v>102</v>
      </c>
      <c r="C575" s="40" t="s">
        <v>74</v>
      </c>
      <c r="D575" s="40" t="s">
        <v>607</v>
      </c>
      <c r="E575" s="40" t="s">
        <v>76</v>
      </c>
      <c r="F575" s="54" t="s">
        <v>4037</v>
      </c>
      <c r="G575" s="40" t="s">
        <v>4038</v>
      </c>
      <c r="H575" s="40">
        <v>1085290304</v>
      </c>
      <c r="I575" s="40">
        <v>7</v>
      </c>
      <c r="J575" s="40" t="s">
        <v>153</v>
      </c>
      <c r="K575" s="40" t="s">
        <v>4039</v>
      </c>
      <c r="L575" s="40">
        <v>3233665258</v>
      </c>
      <c r="M575" s="277" t="s">
        <v>4040</v>
      </c>
      <c r="N575" s="40" t="s">
        <v>4038</v>
      </c>
      <c r="O575" s="40" t="s">
        <v>156</v>
      </c>
      <c r="P575" s="40"/>
      <c r="Q575" s="40"/>
      <c r="R575" s="40"/>
      <c r="S575" s="40"/>
      <c r="T575" s="40" t="s">
        <v>4041</v>
      </c>
      <c r="U575" s="40"/>
      <c r="V575" s="40"/>
      <c r="W575" s="40"/>
      <c r="X575" s="277" t="s">
        <v>4042</v>
      </c>
      <c r="Y575" s="292" t="s">
        <v>4043</v>
      </c>
      <c r="Z575" s="40" t="s">
        <v>470</v>
      </c>
      <c r="AA575" s="40">
        <v>150</v>
      </c>
      <c r="AB575" s="44">
        <v>44392</v>
      </c>
      <c r="AC575" s="44">
        <v>44392</v>
      </c>
      <c r="AD575" s="40"/>
      <c r="AE575" s="40"/>
      <c r="AF575" s="40"/>
      <c r="AG575" s="40"/>
      <c r="AH575" s="44">
        <v>44545</v>
      </c>
      <c r="AI575" s="40"/>
      <c r="AJ575" s="40"/>
      <c r="AK575" s="40"/>
      <c r="AL575" s="219"/>
      <c r="AM575" s="40">
        <v>452</v>
      </c>
      <c r="AN575" s="58">
        <v>21805000</v>
      </c>
      <c r="AO575" s="44">
        <v>44391</v>
      </c>
      <c r="AP575" s="40">
        <v>488</v>
      </c>
      <c r="AQ575" s="58">
        <v>21805000</v>
      </c>
      <c r="AR575" s="44">
        <v>44391</v>
      </c>
      <c r="AS575" s="40" t="s">
        <v>3515</v>
      </c>
      <c r="AT575" s="40" t="s">
        <v>3339</v>
      </c>
      <c r="AU575" s="46" t="s">
        <v>4008</v>
      </c>
      <c r="AV575" s="58">
        <v>21805000</v>
      </c>
      <c r="AW575" s="40"/>
      <c r="AX575" s="40"/>
      <c r="AY575" s="40"/>
      <c r="AZ575" s="40"/>
      <c r="BA575" s="40"/>
      <c r="BB575" s="40"/>
      <c r="BC575" s="40"/>
      <c r="BD575" s="316">
        <f t="shared" si="8"/>
        <v>0</v>
      </c>
      <c r="BE575" s="40">
        <f>+Tabla2[[#This Row],[VALOR RECURSOS FDL]]+Tabla2[[#This Row],[ADICION]]+Tabla2[[#This Row],[ADICION Nº 2  O -SALDO SIN EJECUTAR]]</f>
        <v>21805000</v>
      </c>
      <c r="BF575" s="40">
        <v>4361000</v>
      </c>
      <c r="BG575" s="40" t="s">
        <v>2997</v>
      </c>
      <c r="BH575" s="44">
        <v>44403</v>
      </c>
      <c r="BI575" s="40" t="s">
        <v>4044</v>
      </c>
      <c r="BJ575" s="40" t="s">
        <v>3343</v>
      </c>
      <c r="BK575" s="40"/>
      <c r="BL575" s="40"/>
      <c r="BM575" s="40"/>
      <c r="BN575" s="40"/>
    </row>
    <row r="576" spans="1:66">
      <c r="A576" s="40">
        <v>2021</v>
      </c>
      <c r="B576" s="40">
        <v>103</v>
      </c>
      <c r="C576" s="40" t="s">
        <v>74</v>
      </c>
      <c r="D576" s="40" t="s">
        <v>607</v>
      </c>
      <c r="E576" s="40" t="s">
        <v>92</v>
      </c>
      <c r="F576" s="54" t="s">
        <v>3644</v>
      </c>
      <c r="G576" s="22" t="s">
        <v>215</v>
      </c>
      <c r="H576" s="41">
        <v>1010175770</v>
      </c>
      <c r="I576" s="40">
        <v>1</v>
      </c>
      <c r="J576" s="40" t="s">
        <v>3353</v>
      </c>
      <c r="K576" s="21" t="s">
        <v>1862</v>
      </c>
      <c r="L576" s="47">
        <v>3112457284</v>
      </c>
      <c r="M576" s="43" t="s">
        <v>1218</v>
      </c>
      <c r="N576" s="23" t="s">
        <v>215</v>
      </c>
      <c r="O576" s="27" t="s">
        <v>156</v>
      </c>
      <c r="P576" s="40"/>
      <c r="Q576" s="40"/>
      <c r="R576" s="40"/>
      <c r="S576" s="40"/>
      <c r="T576" s="40" t="s">
        <v>4045</v>
      </c>
      <c r="U576" s="40"/>
      <c r="V576" s="40"/>
      <c r="W576" s="40"/>
      <c r="X576" s="277" t="s">
        <v>4046</v>
      </c>
      <c r="Y576" s="40" t="s">
        <v>4047</v>
      </c>
      <c r="Z576" s="40" t="s">
        <v>470</v>
      </c>
      <c r="AA576" s="40">
        <v>150</v>
      </c>
      <c r="AB576" s="44">
        <v>44391</v>
      </c>
      <c r="AC576" s="44">
        <v>44391</v>
      </c>
      <c r="AD576" s="40"/>
      <c r="AE576" s="40"/>
      <c r="AF576" s="40"/>
      <c r="AG576" s="40"/>
      <c r="AH576" s="44">
        <v>44544</v>
      </c>
      <c r="AI576" s="40"/>
      <c r="AJ576" s="40"/>
      <c r="AK576" s="40"/>
      <c r="AL576" s="219"/>
      <c r="AM576" s="40">
        <v>458</v>
      </c>
      <c r="AN576" s="58">
        <v>30990000</v>
      </c>
      <c r="AO576" s="44">
        <v>44391</v>
      </c>
      <c r="AP576" s="40">
        <v>487</v>
      </c>
      <c r="AQ576" s="58">
        <v>15495000</v>
      </c>
      <c r="AR576" s="44">
        <v>44391</v>
      </c>
      <c r="AS576" s="35" t="s">
        <v>3338</v>
      </c>
      <c r="AT576" s="35" t="s">
        <v>3339</v>
      </c>
      <c r="AU576" s="35" t="s">
        <v>3340</v>
      </c>
      <c r="AV576" s="58">
        <v>15495000</v>
      </c>
      <c r="AW576" s="40"/>
      <c r="AX576" s="40"/>
      <c r="AY576" s="40"/>
      <c r="AZ576" s="40"/>
      <c r="BA576" s="40"/>
      <c r="BB576" s="40"/>
      <c r="BC576" s="40"/>
      <c r="BD576" s="316">
        <f t="shared" si="8"/>
        <v>0</v>
      </c>
      <c r="BE576" s="40">
        <f>+Tabla2[[#This Row],[VALOR RECURSOS FDL]]+Tabla2[[#This Row],[ADICION]]+Tabla2[[#This Row],[ADICION Nº 2  O -SALDO SIN EJECUTAR]]</f>
        <v>15495000</v>
      </c>
      <c r="BF576" s="40">
        <v>3099000</v>
      </c>
      <c r="BG576" s="40" t="s">
        <v>2326</v>
      </c>
      <c r="BH576" s="44">
        <v>44403</v>
      </c>
      <c r="BI576" s="40" t="s">
        <v>4048</v>
      </c>
      <c r="BJ576" s="40" t="s">
        <v>3343</v>
      </c>
      <c r="BK576" s="40"/>
      <c r="BL576" s="40"/>
      <c r="BM576" s="40"/>
      <c r="BN576" s="40"/>
    </row>
    <row r="577" spans="1:66">
      <c r="A577" s="40">
        <v>2021</v>
      </c>
      <c r="B577" s="40">
        <v>104</v>
      </c>
      <c r="C577" s="40" t="s">
        <v>74</v>
      </c>
      <c r="D577" s="40" t="s">
        <v>607</v>
      </c>
      <c r="E577" s="40" t="s">
        <v>92</v>
      </c>
      <c r="F577" s="40" t="s">
        <v>3426</v>
      </c>
      <c r="G577" s="23" t="s">
        <v>2810</v>
      </c>
      <c r="H577" s="41">
        <v>51838961</v>
      </c>
      <c r="I577" s="40">
        <v>6</v>
      </c>
      <c r="J577" s="40" t="s">
        <v>153</v>
      </c>
      <c r="K577" s="21" t="s">
        <v>2016</v>
      </c>
      <c r="L577" s="48">
        <v>2861314</v>
      </c>
      <c r="M577" s="43" t="s">
        <v>2017</v>
      </c>
      <c r="N577" s="23" t="s">
        <v>2810</v>
      </c>
      <c r="O577" s="27" t="s">
        <v>156</v>
      </c>
      <c r="P577" s="40"/>
      <c r="Q577" s="40"/>
      <c r="R577" s="40"/>
      <c r="S577" s="40"/>
      <c r="T577" s="40" t="s">
        <v>4049</v>
      </c>
      <c r="U577" s="40"/>
      <c r="V577" s="40"/>
      <c r="W577" s="40"/>
      <c r="X577" s="277" t="s">
        <v>4050</v>
      </c>
      <c r="Y577" s="40" t="s">
        <v>4051</v>
      </c>
      <c r="Z577" s="40" t="s">
        <v>470</v>
      </c>
      <c r="AA577" s="40">
        <v>150</v>
      </c>
      <c r="AB577" s="44">
        <v>44392</v>
      </c>
      <c r="AC577" s="44">
        <v>44392</v>
      </c>
      <c r="AD577" s="40"/>
      <c r="AE577" s="40"/>
      <c r="AF577" s="40"/>
      <c r="AG577" s="40"/>
      <c r="AH577" s="44">
        <v>44545</v>
      </c>
      <c r="AI577" s="40"/>
      <c r="AJ577" s="40"/>
      <c r="AK577" s="40"/>
      <c r="AL577" s="219"/>
      <c r="AM577" s="40">
        <v>459</v>
      </c>
      <c r="AN577" s="40">
        <v>11750000</v>
      </c>
      <c r="AO577" s="44">
        <v>44391</v>
      </c>
      <c r="AP577" s="40">
        <v>489</v>
      </c>
      <c r="AQ577" s="40">
        <v>11750000</v>
      </c>
      <c r="AR577" s="44">
        <v>44391</v>
      </c>
      <c r="AS577" s="35" t="s">
        <v>3338</v>
      </c>
      <c r="AT577" s="35" t="s">
        <v>3339</v>
      </c>
      <c r="AU577" s="35" t="s">
        <v>3340</v>
      </c>
      <c r="AV577" s="40">
        <v>11750000</v>
      </c>
      <c r="AW577" s="40"/>
      <c r="AX577" s="40"/>
      <c r="AY577" s="40"/>
      <c r="AZ577" s="40"/>
      <c r="BA577" s="40"/>
      <c r="BB577" s="40"/>
      <c r="BC577" s="40"/>
      <c r="BD577" s="316">
        <f t="shared" si="8"/>
        <v>0</v>
      </c>
      <c r="BE577" s="58">
        <f>+Tabla2[[#This Row],[VALOR RECURSOS FDL]]+Tabla2[[#This Row],[ADICION]]+Tabla2[[#This Row],[ADICION Nº 2  O -SALDO SIN EJECUTAR]]</f>
        <v>11750000</v>
      </c>
      <c r="BF577" s="40">
        <v>2350000</v>
      </c>
      <c r="BG577" s="40" t="s">
        <v>2326</v>
      </c>
      <c r="BH577" s="44">
        <v>44403</v>
      </c>
      <c r="BI577" s="46" t="s">
        <v>4052</v>
      </c>
      <c r="BJ577" s="40"/>
      <c r="BK577" s="40"/>
      <c r="BL577" s="40"/>
      <c r="BM577" s="40"/>
      <c r="BN577" s="40"/>
    </row>
    <row r="578" spans="1:66">
      <c r="A578" s="40">
        <v>2021</v>
      </c>
      <c r="B578" s="40">
        <v>105</v>
      </c>
      <c r="C578" s="40" t="s">
        <v>74</v>
      </c>
      <c r="D578" s="40" t="s">
        <v>607</v>
      </c>
      <c r="E578" s="40" t="s">
        <v>76</v>
      </c>
      <c r="F578" s="40" t="s">
        <v>3374</v>
      </c>
      <c r="G578" s="40" t="s">
        <v>4053</v>
      </c>
      <c r="H578" s="40">
        <v>79952565</v>
      </c>
      <c r="I578" s="40">
        <v>1</v>
      </c>
      <c r="J578" s="40" t="s">
        <v>3353</v>
      </c>
      <c r="K578" s="40" t="s">
        <v>4054</v>
      </c>
      <c r="L578" s="40">
        <v>3125867263</v>
      </c>
      <c r="M578" s="277" t="s">
        <v>4055</v>
      </c>
      <c r="N578" s="40" t="s">
        <v>4056</v>
      </c>
      <c r="O578" s="27" t="s">
        <v>156</v>
      </c>
      <c r="P578" s="40"/>
      <c r="Q578" s="40"/>
      <c r="R578" s="40"/>
      <c r="S578" s="40"/>
      <c r="T578" s="40" t="s">
        <v>4057</v>
      </c>
      <c r="U578" s="40"/>
      <c r="V578" s="40"/>
      <c r="W578" s="40"/>
      <c r="X578" s="277" t="s">
        <v>4058</v>
      </c>
      <c r="Y578" s="40" t="s">
        <v>4059</v>
      </c>
      <c r="Z578" s="40" t="s">
        <v>470</v>
      </c>
      <c r="AA578" s="40">
        <v>150</v>
      </c>
      <c r="AB578" s="44">
        <v>44405</v>
      </c>
      <c r="AC578" s="44">
        <v>44405</v>
      </c>
      <c r="AD578" s="40"/>
      <c r="AE578" s="40"/>
      <c r="AF578" s="40"/>
      <c r="AG578" s="40"/>
      <c r="AH578" s="44">
        <v>44558</v>
      </c>
      <c r="AI578" s="40"/>
      <c r="AJ578" s="40"/>
      <c r="AK578" s="40"/>
      <c r="AL578" s="219"/>
      <c r="AM578" s="40">
        <v>465</v>
      </c>
      <c r="AN578" s="40">
        <v>29610000</v>
      </c>
      <c r="AO578" s="44">
        <v>44404</v>
      </c>
      <c r="AP578" s="40">
        <v>493</v>
      </c>
      <c r="AQ578" s="40">
        <v>29610000</v>
      </c>
      <c r="AR578" s="44">
        <v>44404</v>
      </c>
      <c r="AS578" s="281" t="s">
        <v>3378</v>
      </c>
      <c r="AT578" s="281" t="s">
        <v>3339</v>
      </c>
      <c r="AU578" s="281" t="s">
        <v>3379</v>
      </c>
      <c r="AV578" s="40">
        <v>29610000</v>
      </c>
      <c r="AW578" s="40"/>
      <c r="AX578" s="40"/>
      <c r="AY578" s="40"/>
      <c r="AZ578" s="40"/>
      <c r="BA578" s="40"/>
      <c r="BB578" s="40"/>
      <c r="BC578" s="40"/>
      <c r="BD578" s="316">
        <f t="shared" si="8"/>
        <v>0</v>
      </c>
      <c r="BE578" s="58">
        <f>+Tabla2[[#This Row],[VALOR RECURSOS FDL]]+Tabla2[[#This Row],[ADICION]]+Tabla2[[#This Row],[ADICION Nº 2  O -SALDO SIN EJECUTAR]]</f>
        <v>29610000</v>
      </c>
      <c r="BF578" s="40">
        <v>5922000</v>
      </c>
      <c r="BG578" s="40"/>
      <c r="BH578" s="40"/>
      <c r="BI578" s="46" t="s">
        <v>4060</v>
      </c>
      <c r="BJ578" s="40" t="s">
        <v>3343</v>
      </c>
      <c r="BK578" s="40"/>
      <c r="BL578" s="40"/>
      <c r="BM578" s="40"/>
      <c r="BN578" s="40"/>
    </row>
    <row r="579" spans="1:66">
      <c r="A579" s="40">
        <v>2021</v>
      </c>
      <c r="B579" s="40">
        <v>106</v>
      </c>
      <c r="C579" t="s">
        <v>4061</v>
      </c>
      <c r="D579" s="40" t="s">
        <v>607</v>
      </c>
      <c r="E579" s="40" t="s">
        <v>4000</v>
      </c>
      <c r="F579" s="40" t="s">
        <v>4062</v>
      </c>
      <c r="G579" s="40" t="s">
        <v>4063</v>
      </c>
      <c r="H579" s="40">
        <v>900843188</v>
      </c>
      <c r="I579" s="40">
        <v>8</v>
      </c>
      <c r="J579" t="s">
        <v>4000</v>
      </c>
      <c r="K579" s="40" t="s">
        <v>4064</v>
      </c>
      <c r="L579" s="40">
        <v>3164732491</v>
      </c>
      <c r="M579" s="277" t="s">
        <v>4065</v>
      </c>
      <c r="N579" s="40" t="s">
        <v>4066</v>
      </c>
      <c r="O579" s="27" t="s">
        <v>156</v>
      </c>
      <c r="P579" s="40"/>
      <c r="Q579" s="40"/>
      <c r="R579" s="40"/>
      <c r="S579" s="40"/>
      <c r="T579" s="40" t="s">
        <v>4067</v>
      </c>
      <c r="U579" s="44">
        <v>44369</v>
      </c>
      <c r="V579" s="44">
        <v>44390</v>
      </c>
      <c r="W579" s="44">
        <v>44404</v>
      </c>
      <c r="X579" s="277" t="s">
        <v>4068</v>
      </c>
      <c r="Y579" s="40" t="s">
        <v>4069</v>
      </c>
      <c r="Z579" s="40" t="s">
        <v>668</v>
      </c>
      <c r="AA579" s="40">
        <v>120</v>
      </c>
      <c r="AB579" s="44">
        <v>44405</v>
      </c>
      <c r="AC579" s="44">
        <v>44418</v>
      </c>
      <c r="AD579" s="40"/>
      <c r="AE579" s="40"/>
      <c r="AF579" s="40"/>
      <c r="AG579" s="40"/>
      <c r="AH579" s="44">
        <v>44539</v>
      </c>
      <c r="AI579" s="40"/>
      <c r="AJ579" s="40"/>
      <c r="AK579" s="40"/>
      <c r="AL579" s="219"/>
      <c r="AM579" s="40">
        <v>440</v>
      </c>
      <c r="AN579" s="40">
        <v>135515708</v>
      </c>
      <c r="AO579" s="309">
        <v>44362</v>
      </c>
      <c r="AP579" s="40">
        <v>494</v>
      </c>
      <c r="AQ579" s="40">
        <v>132256954</v>
      </c>
      <c r="AR579" s="44">
        <v>44405</v>
      </c>
      <c r="AS579" s="284" t="s">
        <v>3488</v>
      </c>
      <c r="AT579" s="284" t="s">
        <v>3339</v>
      </c>
      <c r="AU579" s="284" t="s">
        <v>3489</v>
      </c>
      <c r="AV579" s="40">
        <v>132256954</v>
      </c>
      <c r="AW579" s="40"/>
      <c r="AX579" s="40"/>
      <c r="AY579" s="40"/>
      <c r="AZ579" s="40"/>
      <c r="BA579" s="40"/>
      <c r="BB579" s="40"/>
      <c r="BC579" s="40"/>
      <c r="BD579" s="316">
        <f t="shared" ref="BD579:BD596" si="9">AX579+BA579</f>
        <v>0</v>
      </c>
      <c r="BE579" s="58">
        <f>+Tabla2[[#This Row],[VALOR RECURSOS FDL]]+Tabla2[[#This Row],[ADICION]]+Tabla2[[#This Row],[ADICION Nº 2  O -SALDO SIN EJECUTAR]]</f>
        <v>132256954</v>
      </c>
      <c r="BF579" s="40"/>
      <c r="BG579" s="40" t="s">
        <v>3998</v>
      </c>
      <c r="BH579" s="299">
        <v>44405</v>
      </c>
      <c r="BI579" s="46" t="s">
        <v>4070</v>
      </c>
      <c r="BJ579" s="40"/>
      <c r="BK579" s="40"/>
      <c r="BL579" s="40"/>
      <c r="BM579" s="40"/>
      <c r="BN579" s="40"/>
    </row>
    <row r="580" spans="1:66">
      <c r="A580">
        <v>2021</v>
      </c>
      <c r="B580">
        <v>107</v>
      </c>
      <c r="C580" t="s">
        <v>4061</v>
      </c>
      <c r="D580" t="s">
        <v>607</v>
      </c>
      <c r="E580" s="40" t="s">
        <v>4000</v>
      </c>
      <c r="F580" t="s">
        <v>4071</v>
      </c>
      <c r="G580" s="40" t="s">
        <v>4072</v>
      </c>
      <c r="H580">
        <v>900359095</v>
      </c>
      <c r="I580">
        <v>6</v>
      </c>
      <c r="J580" t="s">
        <v>4000</v>
      </c>
      <c r="K580" t="s">
        <v>4073</v>
      </c>
      <c r="L580">
        <v>4610942</v>
      </c>
      <c r="M580" s="307" t="s">
        <v>4074</v>
      </c>
      <c r="N580" t="s">
        <v>4075</v>
      </c>
      <c r="O580" s="40" t="s">
        <v>3657</v>
      </c>
      <c r="T580" s="40" t="s">
        <v>4076</v>
      </c>
      <c r="U580" s="309">
        <v>44372</v>
      </c>
      <c r="V580" s="309">
        <v>44383</v>
      </c>
      <c r="W580" s="309">
        <v>44393</v>
      </c>
      <c r="X580" s="307" t="s">
        <v>4077</v>
      </c>
      <c r="Y580" s="308" t="s">
        <v>4078</v>
      </c>
      <c r="Z580" s="40" t="s">
        <v>470</v>
      </c>
      <c r="AA580" s="40">
        <v>150</v>
      </c>
      <c r="AB580" s="309">
        <v>44407</v>
      </c>
      <c r="AC580" s="309">
        <v>44410</v>
      </c>
      <c r="AH580" s="44">
        <v>44558</v>
      </c>
      <c r="AL580" s="297"/>
      <c r="AM580">
        <v>439</v>
      </c>
      <c r="AN580">
        <v>77000000</v>
      </c>
      <c r="AO580" s="309">
        <v>44362</v>
      </c>
      <c r="AP580">
        <v>495</v>
      </c>
      <c r="AQ580">
        <v>77000000</v>
      </c>
      <c r="AR580" s="309">
        <v>44407</v>
      </c>
      <c r="AS580" s="40" t="s">
        <v>3608</v>
      </c>
      <c r="AT580" s="27" t="s">
        <v>3339</v>
      </c>
      <c r="AU580" s="46" t="s">
        <v>3970</v>
      </c>
      <c r="AV580">
        <v>77000000</v>
      </c>
      <c r="BD580" s="320">
        <f t="shared" si="9"/>
        <v>0</v>
      </c>
      <c r="BE580" s="298">
        <f>+Tabla2[[#This Row],[VALOR RECURSOS FDL]]+Tabla2[[#This Row],[ADICION]]+Tabla2[[#This Row],[ADICION Nº 2  O -SALDO SIN EJECUTAR]]</f>
        <v>77000000</v>
      </c>
      <c r="BG580" s="300" t="s">
        <v>4079</v>
      </c>
      <c r="BH580" s="301">
        <v>44413</v>
      </c>
      <c r="BI580" s="224" t="s">
        <v>4080</v>
      </c>
      <c r="BJ580" t="s">
        <v>3343</v>
      </c>
      <c r="BN580" s="40"/>
    </row>
    <row r="581" spans="1:66">
      <c r="A581">
        <v>2021</v>
      </c>
      <c r="B581">
        <v>108</v>
      </c>
      <c r="C581" s="40" t="s">
        <v>3652</v>
      </c>
      <c r="D581" s="40" t="s">
        <v>607</v>
      </c>
      <c r="E581" s="40" t="s">
        <v>4000</v>
      </c>
      <c r="F581" s="40" t="s">
        <v>4081</v>
      </c>
      <c r="G581" t="s">
        <v>4082</v>
      </c>
      <c r="H581" s="40">
        <v>19322393</v>
      </c>
      <c r="I581" s="40">
        <v>0</v>
      </c>
      <c r="J581" t="s">
        <v>3353</v>
      </c>
      <c r="K581" s="40" t="s">
        <v>4083</v>
      </c>
      <c r="L581" s="40">
        <v>7036370</v>
      </c>
      <c r="M581" s="277" t="s">
        <v>4084</v>
      </c>
      <c r="N581" t="s">
        <v>4082</v>
      </c>
      <c r="O581" s="27" t="s">
        <v>156</v>
      </c>
      <c r="P581" s="40"/>
      <c r="Q581" s="40"/>
      <c r="R581" s="40"/>
      <c r="S581" s="40"/>
      <c r="T581" s="40" t="s">
        <v>4085</v>
      </c>
      <c r="U581" s="44">
        <v>44383</v>
      </c>
      <c r="V581" s="44">
        <v>44383</v>
      </c>
      <c r="W581" s="44">
        <v>44390</v>
      </c>
      <c r="X581" s="277" t="s">
        <v>4086</v>
      </c>
      <c r="Y581" s="40" t="s">
        <v>4087</v>
      </c>
      <c r="Z581" s="40" t="s">
        <v>532</v>
      </c>
      <c r="AA581" s="40">
        <v>360</v>
      </c>
      <c r="AB581" s="44">
        <v>44380</v>
      </c>
      <c r="AC581" s="44">
        <v>44413</v>
      </c>
      <c r="AD581" s="40"/>
      <c r="AE581" s="40"/>
      <c r="AF581" s="40"/>
      <c r="AG581" s="40"/>
      <c r="AH581" s="44">
        <v>44777</v>
      </c>
      <c r="AI581" s="40"/>
      <c r="AJ581" s="40"/>
      <c r="AK581" s="40"/>
      <c r="AL581" s="219"/>
      <c r="AM581" s="40">
        <v>401</v>
      </c>
      <c r="AN581">
        <v>15986667</v>
      </c>
      <c r="AO581" s="44">
        <v>44307</v>
      </c>
      <c r="AP581" s="40">
        <v>507</v>
      </c>
      <c r="AQ581">
        <v>10793300</v>
      </c>
      <c r="AR581" s="44">
        <v>44410</v>
      </c>
      <c r="AS581" s="40" t="s">
        <v>4088</v>
      </c>
      <c r="AT581" s="40" t="s">
        <v>3663</v>
      </c>
      <c r="AU581" s="46" t="s">
        <v>4089</v>
      </c>
      <c r="AV581">
        <v>10793300</v>
      </c>
      <c r="AW581" s="40"/>
      <c r="AX581" s="40"/>
      <c r="AY581" s="40"/>
      <c r="AZ581" s="40"/>
      <c r="BA581" s="40"/>
      <c r="BB581" s="40"/>
      <c r="BC581" s="40"/>
      <c r="BD581" s="316">
        <f t="shared" si="9"/>
        <v>0</v>
      </c>
      <c r="BE581" s="58">
        <f>+Tabla2[[#This Row],[VALOR RECURSOS FDL]]+Tabla2[[#This Row],[ADICION]]+Tabla2[[#This Row],[ADICION Nº 2  O -SALDO SIN EJECUTAR]]</f>
        <v>10793300</v>
      </c>
      <c r="BF581" s="40"/>
      <c r="BG581" s="40"/>
      <c r="BH581" s="299"/>
      <c r="BI581" s="46" t="s">
        <v>4090</v>
      </c>
      <c r="BJ581" s="40"/>
      <c r="BK581" s="40"/>
      <c r="BL581" s="40"/>
      <c r="BM581" s="40"/>
      <c r="BN581" s="40"/>
    </row>
    <row r="582" spans="1:66">
      <c r="A582" s="40">
        <v>2021</v>
      </c>
      <c r="B582" s="40">
        <v>109</v>
      </c>
      <c r="C582" s="40" t="s">
        <v>74</v>
      </c>
      <c r="D582" s="40" t="s">
        <v>607</v>
      </c>
      <c r="E582" s="40" t="s">
        <v>92</v>
      </c>
      <c r="F582" s="40" t="s">
        <v>4091</v>
      </c>
      <c r="G582" s="40" t="s">
        <v>3645</v>
      </c>
      <c r="H582" s="40">
        <v>52496566</v>
      </c>
      <c r="I582" s="40">
        <v>4</v>
      </c>
      <c r="J582" s="40" t="s">
        <v>153</v>
      </c>
      <c r="K582" s="40" t="s">
        <v>3646</v>
      </c>
      <c r="L582" s="40">
        <v>3102474717</v>
      </c>
      <c r="M582" s="40" t="s">
        <v>3647</v>
      </c>
      <c r="N582" s="40" t="s">
        <v>3645</v>
      </c>
      <c r="O582" s="27" t="s">
        <v>156</v>
      </c>
      <c r="P582" s="40"/>
      <c r="Q582" s="40"/>
      <c r="R582" s="40"/>
      <c r="S582" s="40"/>
      <c r="T582" s="40" t="s">
        <v>4092</v>
      </c>
      <c r="U582" s="40"/>
      <c r="V582" s="40"/>
      <c r="W582" s="40"/>
      <c r="X582" s="277" t="s">
        <v>4093</v>
      </c>
      <c r="Y582" s="40" t="s">
        <v>4094</v>
      </c>
      <c r="Z582" s="40" t="s">
        <v>4095</v>
      </c>
      <c r="AA582" s="40">
        <v>143</v>
      </c>
      <c r="AB582" s="44">
        <v>44417</v>
      </c>
      <c r="AC582" s="44">
        <v>44417</v>
      </c>
      <c r="AD582" s="40"/>
      <c r="AE582" s="40"/>
      <c r="AF582" s="40"/>
      <c r="AG582" s="40"/>
      <c r="AH582" s="44">
        <v>44560</v>
      </c>
      <c r="AI582" s="40"/>
      <c r="AJ582" s="40"/>
      <c r="AK582" s="40"/>
      <c r="AL582" s="219"/>
      <c r="AM582" s="40">
        <v>458</v>
      </c>
      <c r="AN582">
        <v>14771900</v>
      </c>
      <c r="AO582" s="44">
        <v>44417</v>
      </c>
      <c r="AP582" s="40">
        <v>512</v>
      </c>
      <c r="AQ582">
        <v>14771900</v>
      </c>
      <c r="AR582" s="44">
        <v>44417</v>
      </c>
      <c r="AS582" s="35" t="s">
        <v>3338</v>
      </c>
      <c r="AT582" s="35" t="s">
        <v>3339</v>
      </c>
      <c r="AU582" s="35" t="s">
        <v>3340</v>
      </c>
      <c r="AV582">
        <v>14771900</v>
      </c>
      <c r="AW582" s="40"/>
      <c r="AX582" s="40"/>
      <c r="AY582" s="40"/>
      <c r="AZ582" s="40"/>
      <c r="BA582" s="40"/>
      <c r="BB582" s="40"/>
      <c r="BC582" s="40"/>
      <c r="BD582" s="316">
        <f t="shared" si="9"/>
        <v>0</v>
      </c>
      <c r="BE582" s="58">
        <f>+Tabla2[[#This Row],[VALOR RECURSOS FDL]]+Tabla2[[#This Row],[ADICION]]+Tabla2[[#This Row],[ADICION Nº 2  O -SALDO SIN EJECUTAR]]</f>
        <v>14771900</v>
      </c>
      <c r="BF582" s="40" t="s">
        <v>4096</v>
      </c>
      <c r="BG582" s="40"/>
      <c r="BH582" s="40"/>
      <c r="BI582" s="46" t="s">
        <v>4097</v>
      </c>
      <c r="BJ582" s="40"/>
      <c r="BK582" s="40"/>
      <c r="BL582" s="40"/>
      <c r="BM582" s="40"/>
      <c r="BN582" s="40"/>
    </row>
    <row r="583" spans="1:66">
      <c r="A583" s="40">
        <v>2021</v>
      </c>
      <c r="B583" s="40">
        <v>110</v>
      </c>
      <c r="C583" s="40" t="s">
        <v>74</v>
      </c>
      <c r="D583" s="40" t="s">
        <v>607</v>
      </c>
      <c r="E583" s="40" t="s">
        <v>76</v>
      </c>
      <c r="F583" s="40" t="s">
        <v>4098</v>
      </c>
      <c r="G583" s="40" t="s">
        <v>436</v>
      </c>
      <c r="H583" s="41">
        <v>1022973767</v>
      </c>
      <c r="I583" s="40">
        <v>6</v>
      </c>
      <c r="J583" s="40" t="s">
        <v>153</v>
      </c>
      <c r="K583" s="21" t="s">
        <v>1631</v>
      </c>
      <c r="L583" s="42">
        <v>3132285181</v>
      </c>
      <c r="M583" s="43" t="s">
        <v>438</v>
      </c>
      <c r="N583" s="23" t="s">
        <v>436</v>
      </c>
      <c r="O583" s="27" t="s">
        <v>156</v>
      </c>
      <c r="P583" s="40"/>
      <c r="Q583" s="40"/>
      <c r="R583" s="40"/>
      <c r="S583" s="40"/>
      <c r="T583" s="40" t="s">
        <v>4099</v>
      </c>
      <c r="U583" s="40"/>
      <c r="V583" s="40"/>
      <c r="W583" s="40"/>
      <c r="X583" s="277" t="s">
        <v>4100</v>
      </c>
      <c r="Y583" s="40" t="s">
        <v>4101</v>
      </c>
      <c r="Z583" s="40" t="s">
        <v>668</v>
      </c>
      <c r="AA583" s="40">
        <v>120</v>
      </c>
      <c r="AB583" s="44">
        <v>44418</v>
      </c>
      <c r="AC583" s="44">
        <v>44418</v>
      </c>
      <c r="AD583" s="40"/>
      <c r="AE583" s="40"/>
      <c r="AF583" s="40"/>
      <c r="AG583" s="40"/>
      <c r="AH583" s="44">
        <v>44539</v>
      </c>
      <c r="AI583" s="40"/>
      <c r="AJ583" s="40"/>
      <c r="AK583" s="40"/>
      <c r="AL583" s="219"/>
      <c r="AM583" s="40">
        <v>478</v>
      </c>
      <c r="AN583" s="40">
        <v>18100000</v>
      </c>
      <c r="AO583" s="44">
        <v>44418</v>
      </c>
      <c r="AP583" s="40">
        <v>515</v>
      </c>
      <c r="AQ583" s="40">
        <v>18100000</v>
      </c>
      <c r="AR583" s="44">
        <v>44418</v>
      </c>
      <c r="AS583" s="40" t="s">
        <v>3401</v>
      </c>
      <c r="AT583" s="27" t="s">
        <v>3339</v>
      </c>
      <c r="AU583" s="40" t="s">
        <v>3402</v>
      </c>
      <c r="AV583" s="40">
        <v>18100000</v>
      </c>
      <c r="AW583" s="40"/>
      <c r="AX583" s="40"/>
      <c r="AY583" s="40"/>
      <c r="AZ583" s="40"/>
      <c r="BA583" s="40"/>
      <c r="BB583" s="40"/>
      <c r="BC583" s="40"/>
      <c r="BD583" s="316">
        <f t="shared" si="9"/>
        <v>0</v>
      </c>
      <c r="BE583" s="58">
        <f>+Tabla2[[#This Row],[VALOR RECURSOS FDL]]+Tabla2[[#This Row],[ADICION]]+Tabla2[[#This Row],[ADICION Nº 2  O -SALDO SIN EJECUTAR]]</f>
        <v>18100000</v>
      </c>
      <c r="BF583" s="40">
        <v>4525000</v>
      </c>
      <c r="BG583" s="40"/>
      <c r="BH583" s="40"/>
      <c r="BI583" s="46" t="s">
        <v>4102</v>
      </c>
      <c r="BJ583" s="40"/>
      <c r="BK583" s="40"/>
      <c r="BL583" s="40"/>
      <c r="BM583" s="40"/>
      <c r="BN583" s="40"/>
    </row>
    <row r="584" spans="1:66">
      <c r="A584" s="40">
        <v>2021</v>
      </c>
      <c r="B584" s="40">
        <v>111</v>
      </c>
      <c r="C584" s="27" t="s">
        <v>606</v>
      </c>
      <c r="D584" s="232" t="s">
        <v>607</v>
      </c>
      <c r="E584" s="284" t="s">
        <v>92</v>
      </c>
      <c r="F584" s="40" t="s">
        <v>3436</v>
      </c>
      <c r="G584" s="40" t="s">
        <v>94</v>
      </c>
      <c r="H584" s="41">
        <v>49729700</v>
      </c>
      <c r="I584" s="218">
        <v>6</v>
      </c>
      <c r="J584" s="54" t="s">
        <v>153</v>
      </c>
      <c r="K584" s="21" t="s">
        <v>1019</v>
      </c>
      <c r="L584" s="42">
        <v>3114739841</v>
      </c>
      <c r="M584" s="43" t="s">
        <v>96</v>
      </c>
      <c r="N584" s="23" t="s">
        <v>94</v>
      </c>
      <c r="O584" s="27" t="s">
        <v>156</v>
      </c>
      <c r="P584" s="40"/>
      <c r="Q584" s="40"/>
      <c r="R584" s="40"/>
      <c r="S584" s="40"/>
      <c r="T584" s="40" t="s">
        <v>4103</v>
      </c>
      <c r="U584" s="40"/>
      <c r="V584" s="40"/>
      <c r="W584" s="40"/>
      <c r="X584" s="277" t="s">
        <v>4104</v>
      </c>
      <c r="Y584" s="40" t="s">
        <v>4105</v>
      </c>
      <c r="Z584" s="19" t="s">
        <v>668</v>
      </c>
      <c r="AA584" s="20">
        <v>120</v>
      </c>
      <c r="AB584" s="44">
        <v>44418</v>
      </c>
      <c r="AC584" s="44">
        <v>44418</v>
      </c>
      <c r="AD584" s="40"/>
      <c r="AE584" s="40"/>
      <c r="AF584" s="40"/>
      <c r="AG584" s="40"/>
      <c r="AH584" s="44">
        <v>44539</v>
      </c>
      <c r="AI584" s="40"/>
      <c r="AJ584" s="40"/>
      <c r="AK584" s="40"/>
      <c r="AL584" s="219"/>
      <c r="AM584" s="40">
        <v>477</v>
      </c>
      <c r="AN584" s="40">
        <v>10340000</v>
      </c>
      <c r="AO584" s="44">
        <v>44418</v>
      </c>
      <c r="AP584" s="40">
        <v>526</v>
      </c>
      <c r="AQ584" s="40">
        <v>10340000</v>
      </c>
      <c r="AR584" s="44">
        <v>44418</v>
      </c>
      <c r="AS584" s="40" t="s">
        <v>3401</v>
      </c>
      <c r="AT584" s="27" t="s">
        <v>3339</v>
      </c>
      <c r="AU584" s="40" t="s">
        <v>3402</v>
      </c>
      <c r="AV584" s="40">
        <v>10340000</v>
      </c>
      <c r="AW584" s="40"/>
      <c r="AX584" s="40"/>
      <c r="AY584" s="40"/>
      <c r="AZ584" s="40"/>
      <c r="BA584" s="40"/>
      <c r="BB584" s="40"/>
      <c r="BC584" s="40"/>
      <c r="BD584" s="316">
        <f t="shared" si="9"/>
        <v>0</v>
      </c>
      <c r="BE584" s="58">
        <f>+Tabla2[[#This Row],[VALOR RECURSOS FDL]]+Tabla2[[#This Row],[ADICION]]+Tabla2[[#This Row],[ADICION Nº 2  O -SALDO SIN EJECUTAR]]</f>
        <v>10340000</v>
      </c>
      <c r="BF584" s="40">
        <v>2585000</v>
      </c>
      <c r="BG584" s="40"/>
      <c r="BH584" s="40"/>
      <c r="BI584" s="46" t="s">
        <v>4106</v>
      </c>
      <c r="BJ584" s="40"/>
      <c r="BK584" s="40"/>
      <c r="BL584" s="40"/>
      <c r="BM584" s="40"/>
      <c r="BN584" s="40"/>
    </row>
    <row r="585" spans="1:66">
      <c r="A585" s="40">
        <v>2021</v>
      </c>
      <c r="B585" s="40">
        <v>112</v>
      </c>
      <c r="C585" s="27" t="s">
        <v>606</v>
      </c>
      <c r="D585" s="232" t="s">
        <v>607</v>
      </c>
      <c r="E585" s="40" t="s">
        <v>76</v>
      </c>
      <c r="F585" s="40" t="s">
        <v>4107</v>
      </c>
      <c r="G585" s="22" t="s">
        <v>2079</v>
      </c>
      <c r="H585" s="41">
        <v>80239278</v>
      </c>
      <c r="I585" s="40">
        <v>9</v>
      </c>
      <c r="J585" s="40" t="s">
        <v>3353</v>
      </c>
      <c r="K585" s="21" t="s">
        <v>2080</v>
      </c>
      <c r="L585" s="47">
        <v>3118648938</v>
      </c>
      <c r="M585" s="43" t="s">
        <v>2081</v>
      </c>
      <c r="N585" s="23" t="s">
        <v>2079</v>
      </c>
      <c r="O585" s="27" t="s">
        <v>156</v>
      </c>
      <c r="P585" s="40"/>
      <c r="Q585" s="40"/>
      <c r="R585" s="40"/>
      <c r="S585" s="40"/>
      <c r="T585" s="40" t="s">
        <v>4108</v>
      </c>
      <c r="U585" s="40"/>
      <c r="V585" s="40"/>
      <c r="W585" s="40"/>
      <c r="X585" s="277" t="s">
        <v>4109</v>
      </c>
      <c r="Y585" s="40" t="s">
        <v>4110</v>
      </c>
      <c r="Z585" s="40" t="s">
        <v>4111</v>
      </c>
      <c r="AA585" s="40">
        <v>135</v>
      </c>
      <c r="AB585" s="44">
        <v>44418</v>
      </c>
      <c r="AC585" s="44">
        <v>44418</v>
      </c>
      <c r="AD585" s="40"/>
      <c r="AE585" s="40"/>
      <c r="AF585" s="40"/>
      <c r="AG585" s="40"/>
      <c r="AH585" s="44">
        <v>44554</v>
      </c>
      <c r="AI585" s="40"/>
      <c r="AJ585" s="40"/>
      <c r="AK585" s="40"/>
      <c r="AL585" s="219"/>
      <c r="AM585" s="40">
        <v>475</v>
      </c>
      <c r="AN585" s="311">
        <v>35100000</v>
      </c>
      <c r="AO585" s="44">
        <v>44418</v>
      </c>
      <c r="AP585" s="40">
        <v>517</v>
      </c>
      <c r="AQ585" s="311">
        <v>35100000</v>
      </c>
      <c r="AR585" s="44">
        <v>44418</v>
      </c>
      <c r="AS585" s="35" t="s">
        <v>3338</v>
      </c>
      <c r="AT585" s="35" t="s">
        <v>3339</v>
      </c>
      <c r="AU585" s="35" t="s">
        <v>3340</v>
      </c>
      <c r="AV585" s="311">
        <v>35100000</v>
      </c>
      <c r="AW585" s="40"/>
      <c r="AX585" s="40"/>
      <c r="AY585" s="40"/>
      <c r="AZ585" s="40"/>
      <c r="BA585" s="40"/>
      <c r="BB585" s="40"/>
      <c r="BC585" s="40"/>
      <c r="BD585" s="316">
        <f t="shared" si="9"/>
        <v>0</v>
      </c>
      <c r="BE585" s="58">
        <f>+Tabla2[[#This Row],[VALOR RECURSOS FDL]]+Tabla2[[#This Row],[ADICION]]+Tabla2[[#This Row],[ADICION Nº 2  O -SALDO SIN EJECUTAR]]</f>
        <v>35100000</v>
      </c>
      <c r="BF585" s="40">
        <v>7800000</v>
      </c>
      <c r="BG585" s="40"/>
      <c r="BH585" s="40"/>
      <c r="BI585" s="46" t="s">
        <v>4112</v>
      </c>
      <c r="BJ585" s="40"/>
      <c r="BK585" s="40"/>
      <c r="BL585" s="40"/>
      <c r="BM585" s="40"/>
      <c r="BN585" s="40"/>
    </row>
    <row r="586" spans="1:66">
      <c r="A586" s="40">
        <v>2021</v>
      </c>
      <c r="B586" s="40">
        <v>113</v>
      </c>
      <c r="C586" s="27"/>
      <c r="D586" s="27"/>
      <c r="E586" s="27"/>
      <c r="F586" s="40"/>
      <c r="G586" s="22"/>
      <c r="H586" s="41"/>
      <c r="I586" s="40"/>
      <c r="J586" s="40"/>
      <c r="K586" s="21"/>
      <c r="L586" s="47"/>
      <c r="M586" s="43"/>
      <c r="N586" s="23"/>
      <c r="O586" s="27"/>
      <c r="P586" s="40"/>
      <c r="Q586" s="40"/>
      <c r="R586" s="40"/>
      <c r="S586" s="40"/>
      <c r="T586" s="40"/>
      <c r="U586" s="40"/>
      <c r="V586" s="40"/>
      <c r="W586" s="40"/>
      <c r="X586" s="277"/>
      <c r="Y586" s="40"/>
      <c r="Z586" s="40"/>
      <c r="AA586" s="40"/>
      <c r="AB586" s="44"/>
      <c r="AC586" s="44"/>
      <c r="AD586" s="40"/>
      <c r="AE586" s="40"/>
      <c r="AF586" s="40"/>
      <c r="AG586" s="40"/>
      <c r="AH586" s="44"/>
      <c r="AI586" s="40"/>
      <c r="AJ586" s="40"/>
      <c r="AK586" s="40"/>
      <c r="AL586" s="219"/>
      <c r="AM586" s="40"/>
      <c r="AN586" s="311"/>
      <c r="AO586" s="44"/>
      <c r="AP586" s="40"/>
      <c r="AQ586" s="311"/>
      <c r="AR586" s="44"/>
      <c r="AS586" s="40"/>
      <c r="AT586" s="40"/>
      <c r="AU586" s="40"/>
      <c r="AV586" s="275"/>
      <c r="AW586" s="40"/>
      <c r="AX586" s="40"/>
      <c r="AY586" s="40"/>
      <c r="AZ586" s="40"/>
      <c r="BA586" s="40"/>
      <c r="BB586" s="40"/>
      <c r="BC586" s="40"/>
      <c r="BD586" s="316">
        <f t="shared" si="9"/>
        <v>0</v>
      </c>
      <c r="BE586" s="58"/>
      <c r="BF586" s="40"/>
      <c r="BG586" s="40"/>
      <c r="BH586" s="40"/>
      <c r="BI586" s="40"/>
      <c r="BJ586" s="40"/>
      <c r="BK586" s="40"/>
      <c r="BL586" s="40"/>
      <c r="BM586" s="40"/>
      <c r="BN586" s="40"/>
    </row>
    <row r="587" spans="1:66">
      <c r="A587" s="40">
        <v>2021</v>
      </c>
      <c r="B587" s="40">
        <v>114</v>
      </c>
      <c r="C587" s="27" t="s">
        <v>606</v>
      </c>
      <c r="D587" s="232" t="s">
        <v>607</v>
      </c>
      <c r="E587" s="40" t="s">
        <v>76</v>
      </c>
      <c r="F587" s="40" t="s">
        <v>3474</v>
      </c>
      <c r="G587" s="40" t="s">
        <v>152</v>
      </c>
      <c r="H587" s="41">
        <v>51875915</v>
      </c>
      <c r="I587" s="40">
        <v>7</v>
      </c>
      <c r="J587" s="40" t="s">
        <v>153</v>
      </c>
      <c r="K587" s="21" t="s">
        <v>1781</v>
      </c>
      <c r="L587" s="42">
        <v>3043752240</v>
      </c>
      <c r="M587" s="43" t="s">
        <v>1782</v>
      </c>
      <c r="N587" s="23" t="s">
        <v>152</v>
      </c>
      <c r="O587" s="27" t="s">
        <v>156</v>
      </c>
      <c r="P587" s="40"/>
      <c r="Q587" s="40"/>
      <c r="R587" s="40"/>
      <c r="S587" s="40"/>
      <c r="T587" s="40" t="s">
        <v>4113</v>
      </c>
      <c r="U587" s="40"/>
      <c r="V587" s="40"/>
      <c r="W587" s="40"/>
      <c r="X587" s="277" t="s">
        <v>4114</v>
      </c>
      <c r="Y587" s="40" t="s">
        <v>4115</v>
      </c>
      <c r="Z587" s="40" t="s">
        <v>668</v>
      </c>
      <c r="AA587" s="40">
        <v>120</v>
      </c>
      <c r="AB587" s="44">
        <v>44419</v>
      </c>
      <c r="AC587" s="44">
        <v>44419</v>
      </c>
      <c r="AD587" s="40"/>
      <c r="AE587" s="40"/>
      <c r="AF587" s="40"/>
      <c r="AG587" s="40"/>
      <c r="AH587" s="44">
        <v>44540</v>
      </c>
      <c r="AI587" s="40"/>
      <c r="AJ587" s="40"/>
      <c r="AK587" s="40"/>
      <c r="AL587" s="219"/>
      <c r="AM587" s="40">
        <v>479</v>
      </c>
      <c r="AN587" s="40">
        <v>18100000</v>
      </c>
      <c r="AO587" s="44">
        <v>44419</v>
      </c>
      <c r="AP587" s="40">
        <v>518</v>
      </c>
      <c r="AQ587" s="40">
        <v>18100000</v>
      </c>
      <c r="AR587" s="44">
        <v>44419</v>
      </c>
      <c r="AS587" s="40" t="s">
        <v>3401</v>
      </c>
      <c r="AT587" s="27" t="s">
        <v>3339</v>
      </c>
      <c r="AU587" s="40" t="s">
        <v>3402</v>
      </c>
      <c r="AV587" s="40">
        <v>18100000</v>
      </c>
      <c r="AW587" s="40"/>
      <c r="AX587" s="40"/>
      <c r="AY587" s="40"/>
      <c r="AZ587" s="40"/>
      <c r="BA587" s="40"/>
      <c r="BB587" s="40"/>
      <c r="BC587" s="40"/>
      <c r="BD587" s="316">
        <f t="shared" si="9"/>
        <v>0</v>
      </c>
      <c r="BE587" s="58">
        <f>+Tabla2[[#This Row],[VALOR RECURSOS FDL]]+Tabla2[[#This Row],[ADICION]]+Tabla2[[#This Row],[ADICION Nº 2  O -SALDO SIN EJECUTAR]]</f>
        <v>18100000</v>
      </c>
      <c r="BF587" s="40">
        <v>4525000</v>
      </c>
      <c r="BG587" s="40"/>
      <c r="BH587" s="40"/>
      <c r="BI587" s="46" t="s">
        <v>4116</v>
      </c>
      <c r="BJ587" s="40"/>
      <c r="BK587" s="40"/>
      <c r="BL587" s="40"/>
      <c r="BM587" s="40"/>
      <c r="BN587" s="40"/>
    </row>
    <row r="588" spans="1:66">
      <c r="A588" s="40">
        <v>2021</v>
      </c>
      <c r="B588" s="40">
        <v>115</v>
      </c>
      <c r="C588" s="27" t="s">
        <v>606</v>
      </c>
      <c r="D588" s="232" t="s">
        <v>607</v>
      </c>
      <c r="E588" s="40" t="s">
        <v>76</v>
      </c>
      <c r="F588" s="40" t="s">
        <v>3413</v>
      </c>
      <c r="G588" s="22" t="s">
        <v>297</v>
      </c>
      <c r="H588" s="41">
        <v>79507928</v>
      </c>
      <c r="I588" s="40">
        <v>4</v>
      </c>
      <c r="J588" s="40" t="s">
        <v>3353</v>
      </c>
      <c r="K588" s="21" t="s">
        <v>298</v>
      </c>
      <c r="L588" s="42">
        <v>3123734714</v>
      </c>
      <c r="M588" s="43" t="s">
        <v>299</v>
      </c>
      <c r="N588" s="23" t="s">
        <v>297</v>
      </c>
      <c r="O588" s="27" t="s">
        <v>156</v>
      </c>
      <c r="P588" s="40"/>
      <c r="Q588" s="40"/>
      <c r="R588" s="40"/>
      <c r="S588" s="40"/>
      <c r="T588" s="40" t="s">
        <v>4117</v>
      </c>
      <c r="U588" s="40"/>
      <c r="V588" s="40"/>
      <c r="W588" s="40"/>
      <c r="X588" s="277" t="s">
        <v>4118</v>
      </c>
      <c r="Y588" s="40" t="s">
        <v>4119</v>
      </c>
      <c r="Z588" s="40" t="s">
        <v>668</v>
      </c>
      <c r="AA588" s="40">
        <v>120</v>
      </c>
      <c r="AB588" s="44">
        <v>44420</v>
      </c>
      <c r="AC588" s="44">
        <v>44420</v>
      </c>
      <c r="AD588" s="40"/>
      <c r="AE588" s="40"/>
      <c r="AF588" s="40"/>
      <c r="AG588" s="40"/>
      <c r="AH588" s="44">
        <v>44541</v>
      </c>
      <c r="AI588" s="40"/>
      <c r="AJ588" s="40"/>
      <c r="AK588" s="40"/>
      <c r="AL588" s="219"/>
      <c r="AM588" s="40">
        <v>476</v>
      </c>
      <c r="AN588" s="58">
        <f ca="1">+Tabla2[[#This Row],[VALOR RECURSOS FDL]]+Tabla2[[#This Row],[ADICION]]+Tabla2[[#This Row],[ADICION Nº 2  O -SALDO SIN EJECUTAR]]</f>
        <v>19988000</v>
      </c>
      <c r="AO588" s="44">
        <v>44420</v>
      </c>
      <c r="AP588" s="40">
        <v>520</v>
      </c>
      <c r="AQ588" s="58">
        <f ca="1">+Tabla2[[#This Row],[VALOR RECURSOS FDL]]+Tabla2[[#This Row],[ADICION]]+Tabla2[[#This Row],[ADICION Nº 2  O -SALDO SIN EJECUTAR]]</f>
        <v>19988000</v>
      </c>
      <c r="AR588" s="44">
        <v>44420</v>
      </c>
      <c r="AS588" s="40" t="s">
        <v>3401</v>
      </c>
      <c r="AT588" s="27" t="s">
        <v>3339</v>
      </c>
      <c r="AU588" s="40" t="s">
        <v>3402</v>
      </c>
      <c r="AV588" s="58">
        <f ca="1">+Tabla2[[#This Row],[VALOR RECURSOS FDL]]+Tabla2[[#This Row],[ADICION]]+Tabla2[[#This Row],[ADICION Nº 2  O -SALDO SIN EJECUTAR]]</f>
        <v>19988000</v>
      </c>
      <c r="AW588" s="40"/>
      <c r="AX588" s="40"/>
      <c r="AY588" s="40"/>
      <c r="AZ588" s="40"/>
      <c r="BA588" s="40"/>
      <c r="BB588" s="40"/>
      <c r="BC588" s="40"/>
      <c r="BD588" s="316">
        <f t="shared" si="9"/>
        <v>0</v>
      </c>
      <c r="BE588" s="58">
        <f ca="1">+Tabla2[[#This Row],[VALOR RECURSOS FDL]]+Tabla2[[#This Row],[ADICION]]+Tabla2[[#This Row],[ADICION Nº 2  O -SALDO SIN EJECUTAR]]</f>
        <v>19988000</v>
      </c>
      <c r="BF588" s="40">
        <v>4997000</v>
      </c>
      <c r="BG588" s="40"/>
      <c r="BH588" s="40"/>
      <c r="BI588" s="46" t="s">
        <v>4120</v>
      </c>
      <c r="BJ588" s="40"/>
      <c r="BK588" s="40"/>
      <c r="BL588" s="40"/>
      <c r="BM588" s="40"/>
      <c r="BN588" s="40"/>
    </row>
    <row r="589" spans="1:66">
      <c r="A589" s="40">
        <v>2021</v>
      </c>
      <c r="B589" s="40">
        <v>116</v>
      </c>
      <c r="C589" s="27" t="s">
        <v>606</v>
      </c>
      <c r="D589" s="232" t="s">
        <v>607</v>
      </c>
      <c r="E589" s="40" t="s">
        <v>76</v>
      </c>
      <c r="F589" s="40" t="s">
        <v>4121</v>
      </c>
      <c r="G589" s="40" t="s">
        <v>1277</v>
      </c>
      <c r="H589" s="41">
        <v>1018443671</v>
      </c>
      <c r="I589" s="40">
        <v>1</v>
      </c>
      <c r="J589" s="40" t="s">
        <v>3353</v>
      </c>
      <c r="K589" s="21" t="s">
        <v>1278</v>
      </c>
      <c r="L589" s="55">
        <v>3134033649</v>
      </c>
      <c r="M589" s="43" t="s">
        <v>1279</v>
      </c>
      <c r="N589" s="23" t="s">
        <v>1277</v>
      </c>
      <c r="O589" s="27" t="s">
        <v>156</v>
      </c>
      <c r="P589" s="40"/>
      <c r="Q589" s="40"/>
      <c r="R589" s="40"/>
      <c r="S589" s="40"/>
      <c r="T589" s="40" t="s">
        <v>4122</v>
      </c>
      <c r="U589" s="40"/>
      <c r="V589" s="40"/>
      <c r="W589" s="40"/>
      <c r="X589" s="277" t="s">
        <v>4123</v>
      </c>
      <c r="Y589" s="40" t="s">
        <v>4124</v>
      </c>
      <c r="Z589" s="40" t="s">
        <v>668</v>
      </c>
      <c r="AA589" s="40">
        <v>120</v>
      </c>
      <c r="AB589" s="44">
        <v>44420</v>
      </c>
      <c r="AC589" s="44">
        <v>44420</v>
      </c>
      <c r="AD589" s="40"/>
      <c r="AE589" s="40"/>
      <c r="AF589" s="40"/>
      <c r="AG589" s="40"/>
      <c r="AH589" s="44">
        <v>44541</v>
      </c>
      <c r="AI589" s="40"/>
      <c r="AJ589" s="40"/>
      <c r="AK589" s="40"/>
      <c r="AL589" s="219"/>
      <c r="AM589" s="40">
        <v>480</v>
      </c>
      <c r="AN589" s="40">
        <v>18100000</v>
      </c>
      <c r="AO589" s="44">
        <v>44420</v>
      </c>
      <c r="AP589" s="40">
        <v>521</v>
      </c>
      <c r="AQ589" s="40">
        <v>18100000</v>
      </c>
      <c r="AR589" s="44">
        <v>44420</v>
      </c>
      <c r="AS589" s="40" t="s">
        <v>3401</v>
      </c>
      <c r="AT589" s="27" t="s">
        <v>3339</v>
      </c>
      <c r="AU589" s="40" t="s">
        <v>3402</v>
      </c>
      <c r="AV589" s="40">
        <v>18100000</v>
      </c>
      <c r="AW589" s="40"/>
      <c r="AX589" s="40"/>
      <c r="AY589" s="40"/>
      <c r="AZ589" s="40"/>
      <c r="BA589" s="40"/>
      <c r="BB589" s="40"/>
      <c r="BC589" s="40"/>
      <c r="BD589" s="316">
        <f t="shared" si="9"/>
        <v>0</v>
      </c>
      <c r="BE589" s="58">
        <f>+Tabla2[[#This Row],[VALOR RECURSOS FDL]]+Tabla2[[#This Row],[ADICION]]+Tabla2[[#This Row],[ADICION Nº 2  O -SALDO SIN EJECUTAR]]</f>
        <v>18100000</v>
      </c>
      <c r="BF589" s="40">
        <v>4525000</v>
      </c>
      <c r="BG589" s="40"/>
      <c r="BH589" s="40"/>
      <c r="BI589" s="46" t="s">
        <v>4125</v>
      </c>
      <c r="BJ589" s="40"/>
      <c r="BK589" s="40"/>
      <c r="BL589" s="40"/>
      <c r="BM589" s="40"/>
      <c r="BN589" s="40"/>
    </row>
    <row r="590" spans="1:66">
      <c r="A590" s="40">
        <v>2021</v>
      </c>
      <c r="B590" s="40">
        <v>117</v>
      </c>
      <c r="C590" s="27" t="s">
        <v>606</v>
      </c>
      <c r="D590" s="232" t="s">
        <v>607</v>
      </c>
      <c r="E590" s="284" t="s">
        <v>92</v>
      </c>
      <c r="F590" s="40" t="s">
        <v>4126</v>
      </c>
      <c r="G590" s="40" t="s">
        <v>497</v>
      </c>
      <c r="H590" s="41">
        <v>52305372</v>
      </c>
      <c r="I590" s="40">
        <v>4</v>
      </c>
      <c r="J590" s="40" t="s">
        <v>153</v>
      </c>
      <c r="K590" s="21" t="s">
        <v>987</v>
      </c>
      <c r="L590" s="42">
        <v>3102328193</v>
      </c>
      <c r="M590" s="43" t="s">
        <v>988</v>
      </c>
      <c r="N590" s="23" t="s">
        <v>1600</v>
      </c>
      <c r="O590" s="27" t="s">
        <v>156</v>
      </c>
      <c r="P590" s="40"/>
      <c r="Q590" s="40"/>
      <c r="R590" s="40"/>
      <c r="S590" s="40"/>
      <c r="T590" s="40" t="s">
        <v>4127</v>
      </c>
      <c r="U590" s="40"/>
      <c r="V590" s="40"/>
      <c r="W590" s="40"/>
      <c r="X590" s="277" t="s">
        <v>4128</v>
      </c>
      <c r="Y590" s="40" t="s">
        <v>4129</v>
      </c>
      <c r="Z590" s="40" t="s">
        <v>668</v>
      </c>
      <c r="AA590" s="40">
        <v>120</v>
      </c>
      <c r="AB590" s="44">
        <v>44421</v>
      </c>
      <c r="AC590" s="44">
        <v>44421</v>
      </c>
      <c r="AD590" s="40"/>
      <c r="AE590" s="40"/>
      <c r="AF590" s="40"/>
      <c r="AG590" s="40"/>
      <c r="AH590" s="44">
        <v>44542</v>
      </c>
      <c r="AI590" s="40"/>
      <c r="AJ590" s="40"/>
      <c r="AK590" s="40"/>
      <c r="AL590" s="219"/>
      <c r="AM590" s="40">
        <v>483</v>
      </c>
      <c r="AN590" s="40">
        <v>14000000</v>
      </c>
      <c r="AO590" s="44">
        <v>44421</v>
      </c>
      <c r="AP590" s="40">
        <v>522</v>
      </c>
      <c r="AQ590" s="40">
        <v>14000000</v>
      </c>
      <c r="AR590" s="44">
        <v>44421</v>
      </c>
      <c r="AS590" s="35" t="s">
        <v>3338</v>
      </c>
      <c r="AT590" s="35" t="s">
        <v>3339</v>
      </c>
      <c r="AU590" s="35" t="s">
        <v>3340</v>
      </c>
      <c r="AV590" s="40">
        <v>14000000</v>
      </c>
      <c r="AW590" s="40"/>
      <c r="AX590" s="40"/>
      <c r="AY590" s="40"/>
      <c r="AZ590" s="40"/>
      <c r="BA590" s="40"/>
      <c r="BB590" s="40"/>
      <c r="BC590" s="40"/>
      <c r="BD590" s="316">
        <f t="shared" si="9"/>
        <v>0</v>
      </c>
      <c r="BE590" s="58">
        <f>+Tabla2[[#This Row],[VALOR RECURSOS FDL]]+Tabla2[[#This Row],[ADICION]]+Tabla2[[#This Row],[ADICION Nº 2  O -SALDO SIN EJECUTAR]]</f>
        <v>14000000</v>
      </c>
      <c r="BF590" s="40">
        <v>3500000</v>
      </c>
      <c r="BG590" s="40"/>
      <c r="BH590" s="40"/>
      <c r="BI590" s="46" t="s">
        <v>4130</v>
      </c>
      <c r="BJ590" s="40"/>
      <c r="BK590" s="40"/>
      <c r="BL590" s="40"/>
      <c r="BM590" s="40"/>
      <c r="BN590" s="40"/>
    </row>
    <row r="591" spans="1:66">
      <c r="A591" s="40">
        <v>2021</v>
      </c>
      <c r="B591" s="40">
        <v>118</v>
      </c>
      <c r="C591" s="27" t="s">
        <v>606</v>
      </c>
      <c r="D591" s="232" t="s">
        <v>607</v>
      </c>
      <c r="E591" s="40" t="s">
        <v>76</v>
      </c>
      <c r="F591" s="292" t="s">
        <v>4131</v>
      </c>
      <c r="G591" s="23" t="s">
        <v>2149</v>
      </c>
      <c r="H591" s="41">
        <v>52314352</v>
      </c>
      <c r="I591" s="40">
        <v>5</v>
      </c>
      <c r="J591" s="40" t="s">
        <v>153</v>
      </c>
      <c r="K591" s="21" t="s">
        <v>2796</v>
      </c>
      <c r="L591" s="48">
        <v>3002271990</v>
      </c>
      <c r="M591" s="43" t="s">
        <v>2151</v>
      </c>
      <c r="N591" s="23" t="s">
        <v>2149</v>
      </c>
      <c r="O591" s="27" t="s">
        <v>156</v>
      </c>
      <c r="P591" s="40"/>
      <c r="Q591" s="40"/>
      <c r="R591" s="40"/>
      <c r="S591" s="40"/>
      <c r="T591" s="40" t="s">
        <v>4132</v>
      </c>
      <c r="U591" s="40"/>
      <c r="V591" s="40"/>
      <c r="W591" s="40"/>
      <c r="X591" s="277" t="s">
        <v>4133</v>
      </c>
      <c r="Y591" s="40" t="s">
        <v>4134</v>
      </c>
      <c r="Z591" s="40" t="s">
        <v>668</v>
      </c>
      <c r="AA591" s="40">
        <v>120</v>
      </c>
      <c r="AB591" s="44">
        <v>44421</v>
      </c>
      <c r="AC591" s="44">
        <v>44421</v>
      </c>
      <c r="AD591" s="40"/>
      <c r="AE591" s="40"/>
      <c r="AF591" s="40"/>
      <c r="AG591" s="40"/>
      <c r="AH591" s="44">
        <v>44542</v>
      </c>
      <c r="AI591" s="40"/>
      <c r="AJ591" s="40"/>
      <c r="AK591" s="40"/>
      <c r="AL591" s="219"/>
      <c r="AM591" s="40">
        <v>482</v>
      </c>
      <c r="AN591" s="40">
        <v>20000000</v>
      </c>
      <c r="AO591" s="44">
        <v>44421</v>
      </c>
      <c r="AP591" s="40">
        <v>523</v>
      </c>
      <c r="AQ591" s="40">
        <v>20000000</v>
      </c>
      <c r="AR591" s="44">
        <v>44421</v>
      </c>
      <c r="AS591" s="35" t="s">
        <v>3338</v>
      </c>
      <c r="AT591" s="35" t="s">
        <v>3339</v>
      </c>
      <c r="AU591" s="35" t="s">
        <v>3340</v>
      </c>
      <c r="AV591" s="40">
        <v>20000000</v>
      </c>
      <c r="AW591" s="40"/>
      <c r="AX591" s="40"/>
      <c r="AY591" s="40"/>
      <c r="AZ591" s="40"/>
      <c r="BA591" s="40"/>
      <c r="BB591" s="40"/>
      <c r="BC591" s="40"/>
      <c r="BD591" s="316">
        <f t="shared" si="9"/>
        <v>0</v>
      </c>
      <c r="BE591" s="58">
        <f>+Tabla2[[#This Row],[VALOR RECURSOS FDL]]+Tabla2[[#This Row],[ADICION]]+Tabla2[[#This Row],[ADICION Nº 2  O -SALDO SIN EJECUTAR]]</f>
        <v>20000000</v>
      </c>
      <c r="BF591" s="40">
        <v>5000000</v>
      </c>
      <c r="BG591" s="40"/>
      <c r="BH591" s="40"/>
      <c r="BI591" s="46" t="s">
        <v>4135</v>
      </c>
      <c r="BJ591" s="40"/>
      <c r="BK591" s="40"/>
      <c r="BL591" s="40"/>
      <c r="BM591" s="40"/>
      <c r="BN591" s="40"/>
    </row>
    <row r="592" spans="1:66">
      <c r="A592" s="40">
        <v>2021</v>
      </c>
      <c r="B592" s="40">
        <v>119</v>
      </c>
      <c r="C592" s="27" t="s">
        <v>606</v>
      </c>
      <c r="D592" s="232" t="s">
        <v>607</v>
      </c>
      <c r="E592" s="40" t="s">
        <v>76</v>
      </c>
      <c r="F592" s="40" t="s">
        <v>4136</v>
      </c>
      <c r="G592" s="22" t="s">
        <v>2507</v>
      </c>
      <c r="H592" s="41">
        <v>1032356337</v>
      </c>
      <c r="I592" s="40">
        <v>2</v>
      </c>
      <c r="J592" s="40" t="s">
        <v>3353</v>
      </c>
      <c r="K592" s="21" t="s">
        <v>2508</v>
      </c>
      <c r="L592" s="47">
        <v>3195559689</v>
      </c>
      <c r="M592" s="43" t="s">
        <v>2509</v>
      </c>
      <c r="N592" s="23" t="s">
        <v>2507</v>
      </c>
      <c r="O592" s="27" t="s">
        <v>156</v>
      </c>
      <c r="P592" s="40"/>
      <c r="Q592" s="40"/>
      <c r="R592" s="40"/>
      <c r="S592" s="40"/>
      <c r="T592" s="40" t="s">
        <v>4137</v>
      </c>
      <c r="U592" s="40"/>
      <c r="V592" s="40"/>
      <c r="W592" s="40"/>
      <c r="X592" s="277" t="s">
        <v>4138</v>
      </c>
      <c r="Y592" s="40" t="s">
        <v>4139</v>
      </c>
      <c r="Z592" s="40" t="s">
        <v>668</v>
      </c>
      <c r="AA592" s="40">
        <v>120</v>
      </c>
      <c r="AB592" s="44">
        <v>44427</v>
      </c>
      <c r="AC592" s="44">
        <v>44427</v>
      </c>
      <c r="AD592" s="40"/>
      <c r="AE592" s="40"/>
      <c r="AF592" s="40"/>
      <c r="AG592" s="40"/>
      <c r="AH592" s="44">
        <v>44548</v>
      </c>
      <c r="AI592" s="40"/>
      <c r="AJ592" s="40"/>
      <c r="AK592" s="40"/>
      <c r="AL592" s="219"/>
      <c r="AM592" s="40">
        <v>484</v>
      </c>
      <c r="AN592" s="40">
        <v>22000000</v>
      </c>
      <c r="AO592" s="44">
        <v>44427</v>
      </c>
      <c r="AP592" s="40">
        <v>524</v>
      </c>
      <c r="AQ592" s="40">
        <v>22000000</v>
      </c>
      <c r="AR592" s="44">
        <v>44427</v>
      </c>
      <c r="AS592" s="40" t="s">
        <v>3401</v>
      </c>
      <c r="AT592" s="27" t="s">
        <v>3339</v>
      </c>
      <c r="AU592" s="40" t="s">
        <v>3402</v>
      </c>
      <c r="AV592" s="275">
        <v>22000000</v>
      </c>
      <c r="AW592" s="40"/>
      <c r="AX592" s="40"/>
      <c r="AY592" s="40"/>
      <c r="AZ592" s="40"/>
      <c r="BA592" s="40"/>
      <c r="BB592" s="40"/>
      <c r="BC592" s="40"/>
      <c r="BD592" s="316">
        <f t="shared" si="9"/>
        <v>0</v>
      </c>
      <c r="BE592" s="58">
        <f>+Tabla2[[#This Row],[VALOR RECURSOS FDL]]+Tabla2[[#This Row],[ADICION]]+Tabla2[[#This Row],[ADICION Nº 2  O -SALDO SIN EJECUTAR]]</f>
        <v>22000000</v>
      </c>
      <c r="BF592" s="40">
        <v>5500000</v>
      </c>
      <c r="BG592" s="40"/>
      <c r="BH592" s="40"/>
      <c r="BI592" s="46" t="s">
        <v>4140</v>
      </c>
      <c r="BJ592" s="40"/>
      <c r="BK592" s="40"/>
      <c r="BL592" s="40"/>
      <c r="BM592" s="40"/>
      <c r="BN592" s="40"/>
    </row>
    <row r="593" spans="1:66">
      <c r="A593" s="40">
        <v>2021</v>
      </c>
      <c r="B593" s="40">
        <v>120</v>
      </c>
      <c r="C593" s="27" t="s">
        <v>606</v>
      </c>
      <c r="D593" s="232" t="s">
        <v>607</v>
      </c>
      <c r="E593" s="40" t="s">
        <v>76</v>
      </c>
      <c r="F593" s="40" t="s">
        <v>4141</v>
      </c>
      <c r="G593" s="27" t="s">
        <v>3263</v>
      </c>
      <c r="H593" s="50">
        <v>1010190450</v>
      </c>
      <c r="I593" s="40">
        <v>2</v>
      </c>
      <c r="J593" s="40" t="s">
        <v>153</v>
      </c>
      <c r="K593" s="51" t="s">
        <v>3264</v>
      </c>
      <c r="L593" s="56">
        <v>4975307</v>
      </c>
      <c r="M593" s="53" t="s">
        <v>3265</v>
      </c>
      <c r="N593" s="27" t="s">
        <v>3263</v>
      </c>
      <c r="O593" s="27" t="s">
        <v>156</v>
      </c>
      <c r="P593" s="40"/>
      <c r="Q593" s="40"/>
      <c r="R593" s="40"/>
      <c r="S593" s="40"/>
      <c r="T593" s="40" t="s">
        <v>4142</v>
      </c>
      <c r="U593" s="40"/>
      <c r="V593" s="40"/>
      <c r="W593" s="40"/>
      <c r="X593" s="277" t="s">
        <v>4143</v>
      </c>
      <c r="Y593" s="292" t="s">
        <v>4144</v>
      </c>
      <c r="Z593" s="40" t="s">
        <v>668</v>
      </c>
      <c r="AA593" s="40">
        <v>120</v>
      </c>
      <c r="AB593" s="44">
        <v>44427</v>
      </c>
      <c r="AC593" s="44">
        <v>44427</v>
      </c>
      <c r="AD593" s="40"/>
      <c r="AE593" s="40"/>
      <c r="AF593" s="40"/>
      <c r="AG593" s="40"/>
      <c r="AH593" s="44">
        <v>44548</v>
      </c>
      <c r="AI593" s="40"/>
      <c r="AJ593" s="40"/>
      <c r="AK593" s="40"/>
      <c r="AL593" s="219"/>
      <c r="AM593" s="40">
        <v>485</v>
      </c>
      <c r="AN593" s="171">
        <v>16752000</v>
      </c>
      <c r="AO593" s="44">
        <v>44427</v>
      </c>
      <c r="AP593" s="40">
        <v>525</v>
      </c>
      <c r="AQ593" s="171">
        <v>16752000</v>
      </c>
      <c r="AR593" s="44">
        <v>44427</v>
      </c>
      <c r="AS593" s="40" t="s">
        <v>3456</v>
      </c>
      <c r="AT593" s="27" t="s">
        <v>3339</v>
      </c>
      <c r="AU593" s="40" t="s">
        <v>3457</v>
      </c>
      <c r="AV593" s="171">
        <v>16752000</v>
      </c>
      <c r="AW593" s="40"/>
      <c r="AX593" s="40"/>
      <c r="AY593" s="40"/>
      <c r="AZ593" s="40"/>
      <c r="BA593" s="40"/>
      <c r="BB593" s="40"/>
      <c r="BC593" s="40"/>
      <c r="BD593" s="316">
        <f t="shared" si="9"/>
        <v>0</v>
      </c>
      <c r="BE593" s="58">
        <f>+Tabla2[[#This Row],[VALOR RECURSOS FDL]]+Tabla2[[#This Row],[ADICION]]+Tabla2[[#This Row],[ADICION Nº 2  O -SALDO SIN EJECUTAR]]</f>
        <v>16752000</v>
      </c>
      <c r="BF593" s="40">
        <v>4188000</v>
      </c>
      <c r="BG593" s="40"/>
      <c r="BH593" s="40"/>
      <c r="BI593" s="46" t="s">
        <v>4145</v>
      </c>
      <c r="BJ593" s="40"/>
      <c r="BK593" s="40"/>
      <c r="BL593" s="40"/>
      <c r="BM593" s="40"/>
      <c r="BN593" s="40"/>
    </row>
    <row r="594" spans="1:66">
      <c r="A594" s="40">
        <v>2021</v>
      </c>
      <c r="B594" s="40">
        <v>121</v>
      </c>
      <c r="C594" s="27" t="s">
        <v>606</v>
      </c>
      <c r="D594" s="232" t="s">
        <v>607</v>
      </c>
      <c r="E594" s="40" t="s">
        <v>76</v>
      </c>
      <c r="F594" s="40" t="s">
        <v>4146</v>
      </c>
      <c r="G594" s="22" t="s">
        <v>1816</v>
      </c>
      <c r="H594" s="41">
        <v>32645897</v>
      </c>
      <c r="I594" s="40">
        <v>4</v>
      </c>
      <c r="J594" s="40" t="s">
        <v>153</v>
      </c>
      <c r="K594" s="21" t="s">
        <v>2395</v>
      </c>
      <c r="L594" s="55">
        <v>3016168712</v>
      </c>
      <c r="M594" s="43" t="s">
        <v>1818</v>
      </c>
      <c r="N594" s="23" t="s">
        <v>1816</v>
      </c>
      <c r="O594" s="27" t="s">
        <v>156</v>
      </c>
      <c r="P594" s="40"/>
      <c r="Q594" s="40"/>
      <c r="R594" s="40"/>
      <c r="S594" s="40"/>
      <c r="T594" s="40" t="s">
        <v>4147</v>
      </c>
      <c r="U594" s="40"/>
      <c r="V594" s="40"/>
      <c r="W594" s="40"/>
      <c r="X594" s="277" t="s">
        <v>4148</v>
      </c>
      <c r="Y594" s="40" t="s">
        <v>4149</v>
      </c>
      <c r="Z594" s="40"/>
      <c r="AA594" s="40"/>
      <c r="AB594" s="40"/>
      <c r="AC594" s="40"/>
      <c r="AD594" s="40"/>
      <c r="AE594" s="40"/>
      <c r="AF594" s="40"/>
      <c r="AG594" s="40"/>
      <c r="AH594" s="40"/>
      <c r="AI594" s="40"/>
      <c r="AJ594" s="40"/>
      <c r="AK594" s="40"/>
      <c r="AL594" s="219"/>
      <c r="AM594" s="40">
        <v>490</v>
      </c>
      <c r="AN594" s="40">
        <v>18100000</v>
      </c>
      <c r="AO594" s="44">
        <v>44433</v>
      </c>
      <c r="AP594" s="40">
        <v>529</v>
      </c>
      <c r="AQ594" s="40">
        <v>18100000</v>
      </c>
      <c r="AR594" s="44">
        <v>44433</v>
      </c>
      <c r="AS594" s="40" t="s">
        <v>3401</v>
      </c>
      <c r="AT594" s="27" t="s">
        <v>3339</v>
      </c>
      <c r="AU594" s="40" t="s">
        <v>3402</v>
      </c>
      <c r="AV594" s="275">
        <v>18100000</v>
      </c>
      <c r="AW594" s="40"/>
      <c r="AX594" s="40"/>
      <c r="AY594" s="40"/>
      <c r="AZ594" s="40"/>
      <c r="BA594" s="40"/>
      <c r="BB594" s="40"/>
      <c r="BC594" s="40"/>
      <c r="BD594" s="316">
        <f t="shared" si="9"/>
        <v>0</v>
      </c>
      <c r="BE594" s="58">
        <f>+Tabla2[[#This Row],[VALOR RECURSOS FDL]]+Tabla2[[#This Row],[ADICION]]+Tabla2[[#This Row],[ADICION Nº 2  O -SALDO SIN EJECUTAR]]</f>
        <v>18100000</v>
      </c>
      <c r="BF594" s="40">
        <v>4525000</v>
      </c>
      <c r="BG594" s="40"/>
      <c r="BH594" s="40"/>
      <c r="BI594" s="46" t="s">
        <v>4150</v>
      </c>
      <c r="BJ594" s="40"/>
      <c r="BK594" s="40"/>
      <c r="BL594" s="40"/>
      <c r="BM594" s="40"/>
      <c r="BN594" s="40"/>
    </row>
    <row r="595" spans="1:66">
      <c r="A595" s="40">
        <v>2021</v>
      </c>
      <c r="B595" s="40">
        <v>122</v>
      </c>
      <c r="C595" s="27" t="s">
        <v>606</v>
      </c>
      <c r="D595" s="232" t="s">
        <v>607</v>
      </c>
      <c r="E595" s="40" t="s">
        <v>76</v>
      </c>
      <c r="F595" s="40" t="s">
        <v>3474</v>
      </c>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219"/>
      <c r="AM595" s="40"/>
      <c r="AN595" s="40"/>
      <c r="AO595" s="40"/>
      <c r="AP595" s="40"/>
      <c r="AQ595" s="40"/>
      <c r="AR595" s="40"/>
      <c r="AS595" s="40"/>
      <c r="AT595" s="40"/>
      <c r="AU595" s="40"/>
      <c r="AV595" s="275"/>
      <c r="AW595" s="40"/>
      <c r="AX595" s="40"/>
      <c r="AY595" s="40"/>
      <c r="AZ595" s="40"/>
      <c r="BA595" s="40"/>
      <c r="BB595" s="40"/>
      <c r="BC595" s="40"/>
      <c r="BD595" s="316">
        <f t="shared" si="9"/>
        <v>0</v>
      </c>
      <c r="BE595" s="58">
        <f>+Tabla2[[#This Row],[VALOR RECURSOS FDL]]+Tabla2[[#This Row],[ADICION]]+Tabla2[[#This Row],[ADICION Nº 2  O -SALDO SIN EJECUTAR]]</f>
        <v>0</v>
      </c>
      <c r="BF595" s="40"/>
      <c r="BG595" s="40"/>
      <c r="BH595" s="40"/>
      <c r="BI595" s="40"/>
      <c r="BJ595" s="40"/>
      <c r="BK595" s="40"/>
      <c r="BL595" s="40"/>
      <c r="BM595" s="40"/>
      <c r="BN595" s="40"/>
    </row>
    <row r="596" spans="1:66" hidden="1">
      <c r="A596" s="40"/>
      <c r="B596" s="40"/>
      <c r="C596" s="27"/>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219"/>
      <c r="AM596" s="40"/>
      <c r="AN596" s="40"/>
      <c r="AO596" s="40"/>
      <c r="AP596" s="40"/>
      <c r="AQ596" s="40"/>
      <c r="AR596" s="40"/>
      <c r="AS596" s="40"/>
      <c r="AT596" s="40"/>
      <c r="AU596" s="40"/>
      <c r="AV596" s="275"/>
      <c r="AW596" s="40"/>
      <c r="AX596" s="40"/>
      <c r="AY596" s="40"/>
      <c r="AZ596" s="40"/>
      <c r="BA596" s="40"/>
      <c r="BB596" s="40"/>
      <c r="BC596" s="40"/>
      <c r="BD596" s="316">
        <f t="shared" si="9"/>
        <v>0</v>
      </c>
      <c r="BE596" s="58">
        <f>+Tabla2[[#This Row],[VALOR RECURSOS FDL]]+Tabla2[[#This Row],[ADICION]]+Tabla2[[#This Row],[ADICION Nº 2  O -SALDO SIN EJECUTAR]]</f>
        <v>0</v>
      </c>
      <c r="BF596" s="40"/>
      <c r="BG596" s="40"/>
      <c r="BH596" s="40"/>
      <c r="BI596" s="40"/>
      <c r="BJ596" s="40"/>
      <c r="BK596" s="40"/>
      <c r="BL596" s="40"/>
      <c r="BM596" s="40"/>
      <c r="BN596" s="40"/>
    </row>
    <row r="597" spans="1:66">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275"/>
      <c r="AW597" s="40"/>
      <c r="AX597" s="40"/>
      <c r="AY597" s="40"/>
      <c r="AZ597" s="40"/>
      <c r="BA597" s="40"/>
      <c r="BB597" s="40"/>
      <c r="BC597" s="40"/>
      <c r="BD597" s="40"/>
      <c r="BE597" s="40"/>
      <c r="BF597" s="40"/>
      <c r="BG597" s="40"/>
      <c r="BH597" s="40"/>
      <c r="BI597" s="40"/>
      <c r="BJ597" s="40"/>
      <c r="BK597" s="40"/>
      <c r="BL597" s="40"/>
      <c r="BM597" s="40"/>
      <c r="BN597" s="40"/>
    </row>
    <row r="598" spans="1:66">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275"/>
      <c r="AW598" s="40"/>
      <c r="AX598" s="40"/>
      <c r="AY598" s="40"/>
      <c r="AZ598" s="40"/>
      <c r="BA598" s="40"/>
      <c r="BB598" s="40"/>
      <c r="BC598" s="40"/>
      <c r="BD598" s="40"/>
      <c r="BE598" s="40"/>
      <c r="BF598" s="40"/>
      <c r="BG598" s="40"/>
      <c r="BH598" s="40"/>
      <c r="BI598" s="40"/>
      <c r="BJ598" s="40"/>
      <c r="BK598" s="40"/>
      <c r="BL598" s="40"/>
      <c r="BM598" s="40"/>
      <c r="BN598" s="40"/>
    </row>
    <row r="599" spans="1:66">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275"/>
      <c r="AW599" s="40"/>
      <c r="AX599" s="40"/>
      <c r="AY599" s="40"/>
      <c r="AZ599" s="40"/>
      <c r="BA599" s="40"/>
      <c r="BB599" s="40"/>
      <c r="BC599" s="40"/>
      <c r="BD599" s="40"/>
      <c r="BE599" s="40"/>
      <c r="BF599" s="40"/>
      <c r="BG599" s="40"/>
      <c r="BH599" s="40"/>
      <c r="BI599" s="40"/>
      <c r="BJ599" s="40"/>
      <c r="BK599" s="40"/>
      <c r="BL599" s="40"/>
      <c r="BM599" s="40"/>
      <c r="BN599" s="40"/>
    </row>
    <row r="600" spans="1:66">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275"/>
      <c r="AW600" s="40"/>
      <c r="AX600" s="40"/>
      <c r="AY600" s="40"/>
      <c r="AZ600" s="40"/>
      <c r="BA600" s="40"/>
      <c r="BB600" s="40"/>
      <c r="BC600" s="40"/>
      <c r="BD600" s="40"/>
      <c r="BE600" s="40"/>
      <c r="BF600" s="40"/>
      <c r="BG600" s="40"/>
      <c r="BH600" s="40"/>
      <c r="BI600" s="40"/>
      <c r="BJ600" s="40"/>
      <c r="BK600" s="40"/>
      <c r="BL600" s="40"/>
      <c r="BM600" s="40"/>
      <c r="BN600" s="40"/>
    </row>
    <row r="601" spans="1:66">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275"/>
      <c r="AW601" s="40"/>
      <c r="AX601" s="40"/>
      <c r="AY601" s="40"/>
      <c r="AZ601" s="40"/>
      <c r="BA601" s="40"/>
      <c r="BB601" s="40"/>
      <c r="BC601" s="40"/>
      <c r="BD601" s="40"/>
      <c r="BE601" s="40"/>
      <c r="BF601" s="40"/>
      <c r="BG601" s="40"/>
      <c r="BH601" s="40"/>
      <c r="BI601" s="40"/>
      <c r="BJ601" s="40"/>
      <c r="BK601" s="40"/>
      <c r="BL601" s="40"/>
      <c r="BM601" s="40"/>
      <c r="BN601" s="40"/>
    </row>
    <row r="602" spans="1:66">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275"/>
      <c r="AW602" s="40"/>
      <c r="AX602" s="40"/>
      <c r="AY602" s="40"/>
      <c r="AZ602" s="40"/>
      <c r="BA602" s="40"/>
      <c r="BB602" s="40"/>
      <c r="BC602" s="40"/>
      <c r="BD602" s="40"/>
      <c r="BE602" s="40"/>
      <c r="BF602" s="40"/>
      <c r="BG602" s="40"/>
      <c r="BH602" s="40"/>
      <c r="BI602" s="40"/>
      <c r="BJ602" s="40"/>
      <c r="BK602" s="40"/>
      <c r="BL602" s="40"/>
      <c r="BM602" s="40"/>
      <c r="BN602" s="40"/>
    </row>
    <row r="603" spans="1:66">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275"/>
      <c r="AW603" s="40"/>
      <c r="AX603" s="40"/>
      <c r="AY603" s="40"/>
      <c r="AZ603" s="40"/>
      <c r="BA603" s="40"/>
      <c r="BB603" s="40"/>
      <c r="BC603" s="40"/>
      <c r="BD603" s="40"/>
      <c r="BE603" s="40"/>
      <c r="BF603" s="40"/>
      <c r="BG603" s="40"/>
      <c r="BH603" s="40"/>
      <c r="BI603" s="40"/>
      <c r="BJ603" s="40"/>
      <c r="BK603" s="40"/>
      <c r="BL603" s="40"/>
      <c r="BM603" s="40"/>
      <c r="BN603" s="40"/>
    </row>
    <row r="604" spans="1:66">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275"/>
      <c r="AW604" s="40"/>
      <c r="AX604" s="40"/>
      <c r="AY604" s="40"/>
      <c r="AZ604" s="40"/>
      <c r="BA604" s="40"/>
      <c r="BB604" s="40"/>
      <c r="BC604" s="40"/>
      <c r="BD604" s="40"/>
      <c r="BE604" s="40"/>
      <c r="BF604" s="40"/>
      <c r="BG604" s="40"/>
      <c r="BH604" s="40"/>
      <c r="BI604" s="40"/>
      <c r="BJ604" s="40"/>
      <c r="BK604" s="40"/>
      <c r="BL604" s="40"/>
      <c r="BM604" s="40"/>
      <c r="BN604" s="40"/>
    </row>
    <row r="605" spans="1:66">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275"/>
      <c r="AW605" s="40"/>
      <c r="AX605" s="40"/>
      <c r="AY605" s="40"/>
      <c r="AZ605" s="40"/>
      <c r="BA605" s="40"/>
      <c r="BB605" s="40"/>
      <c r="BC605" s="40"/>
      <c r="BD605" s="40"/>
      <c r="BE605" s="40"/>
      <c r="BF605" s="40"/>
      <c r="BG605" s="40"/>
      <c r="BH605" s="40"/>
      <c r="BI605" s="40"/>
      <c r="BJ605" s="40"/>
      <c r="BK605" s="40"/>
      <c r="BL605" s="40"/>
      <c r="BM605" s="40"/>
      <c r="BN605" s="40"/>
    </row>
    <row r="606" spans="1:66">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275"/>
      <c r="AW606" s="40"/>
      <c r="AX606" s="40"/>
      <c r="AY606" s="40"/>
      <c r="AZ606" s="40"/>
      <c r="BA606" s="40"/>
      <c r="BB606" s="40"/>
      <c r="BC606" s="40"/>
      <c r="BD606" s="40"/>
      <c r="BE606" s="40"/>
      <c r="BF606" s="40"/>
      <c r="BG606" s="40"/>
      <c r="BH606" s="40"/>
      <c r="BI606" s="40"/>
      <c r="BJ606" s="40"/>
      <c r="BK606" s="40"/>
      <c r="BL606" s="40"/>
      <c r="BM606" s="40"/>
      <c r="BN606" s="40"/>
    </row>
    <row r="607" spans="1:66">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275"/>
      <c r="AW607" s="40"/>
      <c r="AX607" s="40"/>
      <c r="AY607" s="40"/>
      <c r="AZ607" s="40"/>
      <c r="BA607" s="40"/>
      <c r="BB607" s="40"/>
      <c r="BC607" s="40"/>
      <c r="BD607" s="40"/>
      <c r="BE607" s="40"/>
      <c r="BF607" s="40"/>
      <c r="BG607" s="40"/>
      <c r="BH607" s="40"/>
      <c r="BI607" s="40"/>
      <c r="BJ607" s="40"/>
      <c r="BK607" s="40"/>
      <c r="BL607" s="40"/>
      <c r="BM607" s="40"/>
      <c r="BN607" s="40"/>
    </row>
    <row r="608" spans="1:66">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275"/>
      <c r="AW608" s="40"/>
      <c r="AX608" s="40"/>
      <c r="AY608" s="40"/>
      <c r="AZ608" s="40"/>
      <c r="BA608" s="40"/>
      <c r="BB608" s="40"/>
      <c r="BC608" s="40"/>
      <c r="BD608" s="40"/>
      <c r="BE608" s="40"/>
      <c r="BF608" s="40"/>
      <c r="BG608" s="40"/>
      <c r="BH608" s="40"/>
      <c r="BI608" s="40"/>
      <c r="BJ608" s="40"/>
      <c r="BK608" s="40"/>
      <c r="BL608" s="40"/>
      <c r="BM608" s="40"/>
      <c r="BN608" s="40"/>
    </row>
    <row r="609" spans="1:66">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275"/>
      <c r="AW609" s="40"/>
      <c r="AX609" s="40"/>
      <c r="AY609" s="40"/>
      <c r="AZ609" s="40"/>
      <c r="BA609" s="40"/>
      <c r="BB609" s="40"/>
      <c r="BC609" s="40"/>
      <c r="BD609" s="40"/>
      <c r="BE609" s="40"/>
      <c r="BF609" s="40"/>
      <c r="BG609" s="40"/>
      <c r="BH609" s="40"/>
      <c r="BI609" s="40"/>
      <c r="BJ609" s="40"/>
      <c r="BK609" s="40"/>
      <c r="BL609" s="40"/>
      <c r="BM609" s="40"/>
      <c r="BN609" s="40"/>
    </row>
    <row r="610" spans="1:66">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275"/>
      <c r="AW610" s="40"/>
      <c r="AX610" s="40"/>
      <c r="AY610" s="40"/>
      <c r="AZ610" s="40"/>
      <c r="BA610" s="40"/>
      <c r="BB610" s="40"/>
      <c r="BC610" s="40"/>
      <c r="BD610" s="40"/>
      <c r="BE610" s="40"/>
      <c r="BF610" s="40"/>
      <c r="BG610" s="40"/>
      <c r="BH610" s="40"/>
      <c r="BI610" s="40"/>
      <c r="BJ610" s="40"/>
      <c r="BK610" s="40"/>
      <c r="BL610" s="40"/>
      <c r="BM610" s="40"/>
      <c r="BN610" s="40"/>
    </row>
    <row r="611" spans="1:66">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275"/>
      <c r="AW611" s="40"/>
      <c r="AX611" s="40"/>
      <c r="AY611" s="40"/>
      <c r="AZ611" s="40"/>
      <c r="BA611" s="40"/>
      <c r="BB611" s="40"/>
      <c r="BC611" s="40"/>
      <c r="BD611" s="40"/>
      <c r="BE611" s="40"/>
      <c r="BF611" s="40"/>
      <c r="BG611" s="40"/>
      <c r="BH611" s="40"/>
      <c r="BI611" s="40"/>
      <c r="BJ611" s="40"/>
      <c r="BK611" s="40"/>
      <c r="BL611" s="40"/>
      <c r="BM611" s="40"/>
      <c r="BN611" s="40"/>
    </row>
    <row r="612" spans="1:66">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275"/>
      <c r="AW612" s="40"/>
      <c r="AX612" s="40"/>
      <c r="AY612" s="40"/>
      <c r="AZ612" s="40"/>
      <c r="BA612" s="40"/>
      <c r="BB612" s="40"/>
      <c r="BC612" s="40"/>
      <c r="BD612" s="40"/>
      <c r="BE612" s="40"/>
      <c r="BF612" s="40"/>
      <c r="BG612" s="40"/>
      <c r="BH612" s="40"/>
      <c r="BI612" s="40"/>
      <c r="BJ612" s="40"/>
      <c r="BK612" s="40"/>
      <c r="BL612" s="40"/>
      <c r="BM612" s="40"/>
      <c r="BN612" s="40"/>
    </row>
    <row r="613" spans="1:66">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275"/>
      <c r="AW613" s="40"/>
      <c r="AX613" s="40"/>
      <c r="AY613" s="40"/>
      <c r="AZ613" s="40"/>
      <c r="BA613" s="40"/>
      <c r="BB613" s="40"/>
      <c r="BC613" s="40"/>
      <c r="BD613" s="40"/>
      <c r="BE613" s="40"/>
      <c r="BF613" s="40"/>
      <c r="BG613" s="40"/>
      <c r="BH613" s="40"/>
      <c r="BI613" s="40"/>
      <c r="BJ613" s="40"/>
      <c r="BK613" s="40"/>
      <c r="BL613" s="40"/>
      <c r="BM613" s="40"/>
      <c r="BN613" s="40"/>
    </row>
    <row r="614" spans="1:66">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275"/>
      <c r="AW614" s="40"/>
      <c r="AX614" s="40"/>
      <c r="AY614" s="40"/>
      <c r="AZ614" s="40"/>
      <c r="BA614" s="40"/>
      <c r="BB614" s="40"/>
      <c r="BC614" s="40"/>
      <c r="BD614" s="40"/>
      <c r="BE614" s="40"/>
      <c r="BF614" s="40"/>
      <c r="BG614" s="40"/>
      <c r="BH614" s="40"/>
      <c r="BI614" s="40"/>
      <c r="BJ614" s="40"/>
      <c r="BK614" s="40"/>
      <c r="BL614" s="40"/>
      <c r="BM614" s="40"/>
      <c r="BN614" s="40"/>
    </row>
    <row r="615" spans="1:66">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c r="AQ615" s="40"/>
      <c r="AR615" s="40"/>
      <c r="AS615" s="40"/>
      <c r="AT615" s="40"/>
      <c r="AU615" s="40"/>
      <c r="AV615" s="275"/>
      <c r="AW615" s="40"/>
      <c r="AX615" s="40"/>
      <c r="AY615" s="40"/>
      <c r="AZ615" s="40"/>
      <c r="BA615" s="40"/>
      <c r="BB615" s="40"/>
      <c r="BC615" s="40"/>
      <c r="BD615" s="40"/>
      <c r="BE615" s="40"/>
      <c r="BF615" s="40"/>
      <c r="BG615" s="40"/>
      <c r="BH615" s="40"/>
      <c r="BI615" s="40"/>
      <c r="BJ615" s="40"/>
      <c r="BK615" s="40"/>
      <c r="BL615" s="40"/>
      <c r="BM615" s="40"/>
      <c r="BN615" s="40"/>
    </row>
    <row r="616" spans="1:66">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275"/>
      <c r="AW616" s="40"/>
      <c r="AX616" s="40"/>
      <c r="AY616" s="40"/>
      <c r="AZ616" s="40"/>
      <c r="BA616" s="40"/>
      <c r="BB616" s="40"/>
      <c r="BC616" s="40"/>
      <c r="BD616" s="40"/>
      <c r="BE616" s="40"/>
      <c r="BF616" s="40"/>
      <c r="BG616" s="40"/>
      <c r="BH616" s="40"/>
      <c r="BI616" s="40"/>
      <c r="BJ616" s="40"/>
      <c r="BK616" s="40"/>
      <c r="BL616" s="40"/>
      <c r="BM616" s="40"/>
      <c r="BN616" s="40"/>
    </row>
    <row r="617" spans="1:66">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c r="AQ617" s="40"/>
      <c r="AR617" s="40"/>
      <c r="AS617" s="40"/>
      <c r="AT617" s="40"/>
      <c r="AU617" s="40"/>
      <c r="AV617" s="275"/>
      <c r="AW617" s="40"/>
      <c r="AX617" s="40"/>
      <c r="AY617" s="40"/>
      <c r="AZ617" s="40"/>
      <c r="BA617" s="40"/>
      <c r="BB617" s="40"/>
      <c r="BC617" s="40"/>
      <c r="BD617" s="40"/>
      <c r="BE617" s="40"/>
      <c r="BF617" s="40"/>
      <c r="BG617" s="40"/>
      <c r="BH617" s="40"/>
      <c r="BI617" s="40"/>
      <c r="BJ617" s="40"/>
      <c r="BK617" s="40"/>
      <c r="BL617" s="40"/>
      <c r="BM617" s="40"/>
      <c r="BN617" s="40"/>
    </row>
    <row r="618" spans="1:66">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275"/>
      <c r="AW618" s="40"/>
      <c r="AX618" s="40"/>
      <c r="AY618" s="40"/>
      <c r="AZ618" s="40"/>
      <c r="BA618" s="40"/>
      <c r="BB618" s="40"/>
      <c r="BC618" s="40"/>
      <c r="BD618" s="40"/>
      <c r="BE618" s="40"/>
      <c r="BF618" s="40"/>
      <c r="BG618" s="40"/>
      <c r="BH618" s="40"/>
      <c r="BI618" s="40"/>
      <c r="BJ618" s="40"/>
      <c r="BK618" s="40"/>
      <c r="BL618" s="40"/>
      <c r="BM618" s="40"/>
      <c r="BN618" s="40"/>
    </row>
    <row r="619" spans="1:66">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c r="AQ619" s="40"/>
      <c r="AR619" s="40"/>
      <c r="AS619" s="40"/>
      <c r="AT619" s="40"/>
      <c r="AU619" s="40"/>
      <c r="AV619" s="275"/>
      <c r="AW619" s="40"/>
      <c r="AX619" s="40"/>
      <c r="AY619" s="40"/>
      <c r="AZ619" s="40"/>
      <c r="BA619" s="40"/>
      <c r="BB619" s="40"/>
      <c r="BC619" s="40"/>
      <c r="BD619" s="40"/>
      <c r="BE619" s="40"/>
      <c r="BF619" s="40"/>
      <c r="BG619" s="40"/>
      <c r="BH619" s="40"/>
      <c r="BI619" s="40"/>
      <c r="BJ619" s="40"/>
      <c r="BK619" s="40"/>
      <c r="BL619" s="40"/>
      <c r="BM619" s="40"/>
      <c r="BN619" s="40"/>
    </row>
    <row r="620" spans="1:66">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275"/>
      <c r="AW620" s="40"/>
      <c r="AX620" s="40"/>
      <c r="AY620" s="40"/>
      <c r="AZ620" s="40"/>
      <c r="BA620" s="40"/>
      <c r="BB620" s="40"/>
      <c r="BC620" s="40"/>
      <c r="BD620" s="40"/>
      <c r="BE620" s="40"/>
      <c r="BF620" s="40"/>
      <c r="BG620" s="40"/>
      <c r="BH620" s="40"/>
      <c r="BI620" s="40"/>
      <c r="BJ620" s="40"/>
      <c r="BK620" s="40"/>
      <c r="BL620" s="40"/>
      <c r="BM620" s="40"/>
      <c r="BN620" s="40"/>
    </row>
    <row r="621" spans="1:66">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c r="AQ621" s="40"/>
      <c r="AR621" s="40"/>
      <c r="AS621" s="40"/>
      <c r="AT621" s="40"/>
      <c r="AU621" s="40"/>
      <c r="AV621" s="275"/>
      <c r="AW621" s="40"/>
      <c r="AX621" s="40"/>
      <c r="AY621" s="40"/>
      <c r="AZ621" s="40"/>
      <c r="BA621" s="40"/>
      <c r="BB621" s="40"/>
      <c r="BC621" s="40"/>
      <c r="BD621" s="40"/>
      <c r="BE621" s="40"/>
      <c r="BF621" s="40"/>
      <c r="BG621" s="40"/>
      <c r="BH621" s="40"/>
      <c r="BI621" s="40"/>
      <c r="BJ621" s="40"/>
      <c r="BK621" s="40"/>
      <c r="BL621" s="40"/>
      <c r="BM621" s="40"/>
      <c r="BN621" s="40"/>
    </row>
    <row r="622" spans="1:66">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275"/>
      <c r="AW622" s="40"/>
      <c r="AX622" s="40"/>
      <c r="AY622" s="40"/>
      <c r="AZ622" s="40"/>
      <c r="BA622" s="40"/>
      <c r="BB622" s="40"/>
      <c r="BC622" s="40"/>
      <c r="BD622" s="40"/>
      <c r="BE622" s="40"/>
      <c r="BF622" s="40"/>
      <c r="BG622" s="40"/>
      <c r="BH622" s="40"/>
      <c r="BI622" s="40"/>
      <c r="BJ622" s="40"/>
      <c r="BK622" s="40"/>
      <c r="BL622" s="40"/>
      <c r="BM622" s="40"/>
      <c r="BN622" s="40"/>
    </row>
    <row r="623" spans="1:66">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275"/>
      <c r="AW623" s="40"/>
      <c r="AX623" s="40"/>
      <c r="AY623" s="40"/>
      <c r="AZ623" s="40"/>
      <c r="BA623" s="40"/>
      <c r="BB623" s="40"/>
      <c r="BC623" s="40"/>
      <c r="BD623" s="40"/>
      <c r="BE623" s="40"/>
      <c r="BF623" s="40"/>
      <c r="BG623" s="40"/>
      <c r="BH623" s="40"/>
      <c r="BI623" s="40"/>
      <c r="BJ623" s="40"/>
      <c r="BK623" s="40"/>
      <c r="BL623" s="40"/>
      <c r="BM623" s="40"/>
      <c r="BN623" s="40"/>
    </row>
    <row r="624" spans="1:66">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275"/>
      <c r="AW624" s="40"/>
      <c r="AX624" s="40"/>
      <c r="AY624" s="40"/>
      <c r="AZ624" s="40"/>
      <c r="BA624" s="40"/>
      <c r="BB624" s="40"/>
      <c r="BC624" s="40"/>
      <c r="BD624" s="40"/>
      <c r="BE624" s="40"/>
      <c r="BF624" s="40"/>
      <c r="BG624" s="40"/>
      <c r="BH624" s="40"/>
      <c r="BI624" s="40"/>
      <c r="BJ624" s="40"/>
      <c r="BK624" s="40"/>
      <c r="BL624" s="40"/>
      <c r="BM624" s="40"/>
      <c r="BN624" s="40"/>
    </row>
    <row r="625" spans="1:66">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c r="AP625" s="40"/>
      <c r="AQ625" s="40"/>
      <c r="AR625" s="40"/>
      <c r="AS625" s="40"/>
      <c r="AT625" s="40"/>
      <c r="AU625" s="40"/>
      <c r="AV625" s="275"/>
      <c r="AW625" s="40"/>
      <c r="AX625" s="40"/>
      <c r="AY625" s="40"/>
      <c r="AZ625" s="40"/>
      <c r="BA625" s="40"/>
      <c r="BB625" s="40"/>
      <c r="BC625" s="40"/>
      <c r="BD625" s="40"/>
      <c r="BE625" s="40"/>
      <c r="BF625" s="40"/>
      <c r="BG625" s="40"/>
      <c r="BH625" s="40"/>
      <c r="BI625" s="40"/>
      <c r="BJ625" s="40"/>
      <c r="BK625" s="40"/>
      <c r="BL625" s="40"/>
      <c r="BM625" s="40"/>
      <c r="BN625" s="40"/>
    </row>
    <row r="626" spans="1:66">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275"/>
      <c r="AW626" s="40"/>
      <c r="AX626" s="40"/>
      <c r="AY626" s="40"/>
      <c r="AZ626" s="40"/>
      <c r="BA626" s="40"/>
      <c r="BB626" s="40"/>
      <c r="BC626" s="40"/>
      <c r="BD626" s="40"/>
      <c r="BE626" s="40"/>
      <c r="BF626" s="40"/>
      <c r="BG626" s="40"/>
      <c r="BH626" s="40"/>
      <c r="BI626" s="40"/>
      <c r="BJ626" s="40"/>
      <c r="BK626" s="40"/>
      <c r="BL626" s="40"/>
      <c r="BM626" s="40"/>
      <c r="BN626" s="40"/>
    </row>
    <row r="627" spans="1:66">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c r="AU627" s="40"/>
      <c r="AV627" s="275"/>
      <c r="AW627" s="40"/>
      <c r="AX627" s="40"/>
      <c r="AY627" s="40"/>
      <c r="AZ627" s="40"/>
      <c r="BA627" s="40"/>
      <c r="BB627" s="40"/>
      <c r="BC627" s="40"/>
      <c r="BD627" s="40"/>
      <c r="BE627" s="40"/>
      <c r="BF627" s="40"/>
      <c r="BG627" s="40"/>
      <c r="BH627" s="40"/>
      <c r="BI627" s="40"/>
      <c r="BJ627" s="40"/>
      <c r="BK627" s="40"/>
      <c r="BL627" s="40"/>
      <c r="BM627" s="40"/>
      <c r="BN627" s="40"/>
    </row>
    <row r="628" spans="1:66">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275"/>
      <c r="AW628" s="40"/>
      <c r="AX628" s="40"/>
      <c r="AY628" s="40"/>
      <c r="AZ628" s="40"/>
      <c r="BA628" s="40"/>
      <c r="BB628" s="40"/>
      <c r="BC628" s="40"/>
      <c r="BD628" s="40"/>
      <c r="BE628" s="40"/>
      <c r="BF628" s="40"/>
      <c r="BG628" s="40"/>
      <c r="BH628" s="40"/>
      <c r="BI628" s="40"/>
      <c r="BJ628" s="40"/>
      <c r="BK628" s="40"/>
      <c r="BL628" s="40"/>
      <c r="BM628" s="40"/>
      <c r="BN628" s="40"/>
    </row>
    <row r="629" spans="1:66">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275"/>
      <c r="AW629" s="40"/>
      <c r="AX629" s="40"/>
      <c r="AY629" s="40"/>
      <c r="AZ629" s="40"/>
      <c r="BA629" s="40"/>
      <c r="BB629" s="40"/>
      <c r="BC629" s="40"/>
      <c r="BD629" s="40"/>
      <c r="BE629" s="40"/>
      <c r="BF629" s="40"/>
      <c r="BG629" s="40"/>
      <c r="BH629" s="40"/>
      <c r="BI629" s="40"/>
      <c r="BJ629" s="40"/>
      <c r="BK629" s="40"/>
      <c r="BL629" s="40"/>
      <c r="BM629" s="40"/>
      <c r="BN629" s="40"/>
    </row>
    <row r="630" spans="1:66">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275"/>
      <c r="AW630" s="40"/>
      <c r="AX630" s="40"/>
      <c r="AY630" s="40"/>
      <c r="AZ630" s="40"/>
      <c r="BA630" s="40"/>
      <c r="BB630" s="40"/>
      <c r="BC630" s="40"/>
      <c r="BD630" s="40"/>
      <c r="BE630" s="40"/>
      <c r="BF630" s="40"/>
      <c r="BG630" s="40"/>
      <c r="BH630" s="40"/>
      <c r="BI630" s="40"/>
      <c r="BJ630" s="40"/>
      <c r="BK630" s="40"/>
      <c r="BL630" s="40"/>
      <c r="BM630" s="40"/>
      <c r="BN630" s="40"/>
    </row>
    <row r="631" spans="1:66">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275"/>
      <c r="AW631" s="40"/>
      <c r="AX631" s="40"/>
      <c r="AY631" s="40"/>
      <c r="AZ631" s="40"/>
      <c r="BA631" s="40"/>
      <c r="BB631" s="40"/>
      <c r="BC631" s="40"/>
      <c r="BD631" s="40"/>
      <c r="BE631" s="40"/>
      <c r="BF631" s="40"/>
      <c r="BG631" s="40"/>
      <c r="BH631" s="40"/>
      <c r="BI631" s="40"/>
      <c r="BJ631" s="40"/>
      <c r="BK631" s="40"/>
      <c r="BL631" s="40"/>
      <c r="BM631" s="40"/>
      <c r="BN631" s="40"/>
    </row>
    <row r="632" spans="1:66">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275"/>
      <c r="AW632" s="40"/>
      <c r="AX632" s="40"/>
      <c r="AY632" s="40"/>
      <c r="AZ632" s="40"/>
      <c r="BA632" s="40"/>
      <c r="BB632" s="40"/>
      <c r="BC632" s="40"/>
      <c r="BD632" s="40"/>
      <c r="BE632" s="40"/>
      <c r="BF632" s="40"/>
      <c r="BG632" s="40"/>
      <c r="BH632" s="40"/>
      <c r="BI632" s="40"/>
      <c r="BJ632" s="40"/>
      <c r="BK632" s="40"/>
      <c r="BL632" s="40"/>
      <c r="BM632" s="40"/>
      <c r="BN632" s="40"/>
    </row>
    <row r="633" spans="1:66">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275"/>
      <c r="AW633" s="40"/>
      <c r="AX633" s="40"/>
      <c r="AY633" s="40"/>
      <c r="AZ633" s="40"/>
      <c r="BA633" s="40"/>
      <c r="BB633" s="40"/>
      <c r="BC633" s="40"/>
      <c r="BD633" s="40"/>
      <c r="BE633" s="40"/>
      <c r="BF633" s="40"/>
      <c r="BG633" s="40"/>
      <c r="BH633" s="40"/>
      <c r="BI633" s="40"/>
      <c r="BJ633" s="40"/>
      <c r="BK633" s="40"/>
      <c r="BL633" s="40"/>
      <c r="BM633" s="40"/>
      <c r="BN633" s="40"/>
    </row>
    <row r="634" spans="1:66">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275"/>
      <c r="AW634" s="40"/>
      <c r="AX634" s="40"/>
      <c r="AY634" s="40"/>
      <c r="AZ634" s="40"/>
      <c r="BA634" s="40"/>
      <c r="BB634" s="40"/>
      <c r="BC634" s="40"/>
      <c r="BD634" s="40"/>
      <c r="BE634" s="40"/>
      <c r="BF634" s="40"/>
      <c r="BG634" s="40"/>
      <c r="BH634" s="40"/>
      <c r="BI634" s="40"/>
      <c r="BJ634" s="40"/>
      <c r="BK634" s="40"/>
      <c r="BL634" s="40"/>
      <c r="BM634" s="40"/>
      <c r="BN634" s="40"/>
    </row>
    <row r="635" spans="1:66">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c r="AP635" s="40"/>
      <c r="AQ635" s="40"/>
      <c r="AR635" s="40"/>
      <c r="AS635" s="40"/>
      <c r="AT635" s="40"/>
      <c r="AU635" s="40"/>
      <c r="AV635" s="275"/>
      <c r="AW635" s="40"/>
      <c r="AX635" s="40"/>
      <c r="AY635" s="40"/>
      <c r="AZ635" s="40"/>
      <c r="BA635" s="40"/>
      <c r="BB635" s="40"/>
      <c r="BC635" s="40"/>
      <c r="BD635" s="40"/>
      <c r="BE635" s="40"/>
      <c r="BF635" s="40"/>
      <c r="BG635" s="40"/>
      <c r="BH635" s="40"/>
      <c r="BI635" s="40"/>
      <c r="BJ635" s="40"/>
      <c r="BK635" s="40"/>
      <c r="BL635" s="40"/>
      <c r="BM635" s="40"/>
      <c r="BN635" s="40"/>
    </row>
  </sheetData>
  <mergeCells count="7">
    <mergeCell ref="BL1:BN1"/>
    <mergeCell ref="A1:F1"/>
    <mergeCell ref="G1:S1"/>
    <mergeCell ref="T1:Y1"/>
    <mergeCell ref="Z1:AL1"/>
    <mergeCell ref="AM1:BF1"/>
    <mergeCell ref="BG1:BI1"/>
  </mergeCells>
  <hyperlinks>
    <hyperlink ref="M477" r:id="rId1" xr:uid="{00000000-0004-0000-0000-000000000000}"/>
    <hyperlink ref="M489" r:id="rId2" xr:uid="{00000000-0004-0000-0000-000001000000}"/>
    <hyperlink ref="M493" r:id="rId3" xr:uid="{00000000-0004-0000-0000-000002000000}"/>
    <hyperlink ref="M496" r:id="rId4" xr:uid="{00000000-0004-0000-0000-000003000000}"/>
    <hyperlink ref="M502" r:id="rId5" xr:uid="{00000000-0004-0000-0000-000004000000}"/>
    <hyperlink ref="M503" r:id="rId6" xr:uid="{00000000-0004-0000-0000-000005000000}"/>
    <hyperlink ref="M505" r:id="rId7" xr:uid="{00000000-0004-0000-0000-000006000000}"/>
    <hyperlink ref="M507" r:id="rId8" xr:uid="{00000000-0004-0000-0000-000007000000}"/>
    <hyperlink ref="M512" r:id="rId9" xr:uid="{00000000-0004-0000-0000-000008000000}"/>
    <hyperlink ref="M515" r:id="rId10" xr:uid="{00000000-0004-0000-0000-000009000000}"/>
    <hyperlink ref="M516" r:id="rId11" xr:uid="{00000000-0004-0000-0000-00000A000000}"/>
    <hyperlink ref="M510" r:id="rId12" xr:uid="{00000000-0004-0000-0000-00000B000000}"/>
    <hyperlink ref="M529" r:id="rId13" xr:uid="{00000000-0004-0000-0000-00000C000000}"/>
    <hyperlink ref="M533" r:id="rId14" xr:uid="{00000000-0004-0000-0000-00000D000000}"/>
    <hyperlink ref="M545" r:id="rId15" xr:uid="{00000000-0004-0000-0000-00000E000000}"/>
    <hyperlink ref="M546" r:id="rId16" xr:uid="{00000000-0004-0000-0000-00000F000000}"/>
    <hyperlink ref="M552" r:id="rId17" xr:uid="{00000000-0004-0000-0000-000010000000}"/>
    <hyperlink ref="M81" r:id="rId18" xr:uid="{00000000-0004-0000-0000-000012000000}"/>
    <hyperlink ref="M82" r:id="rId19" xr:uid="{00000000-0004-0000-0000-000013000000}"/>
    <hyperlink ref="M91" r:id="rId20" xr:uid="{00000000-0004-0000-0000-000014000000}"/>
    <hyperlink ref="M94" r:id="rId21" xr:uid="{00000000-0004-0000-0000-000015000000}"/>
    <hyperlink ref="M95" r:id="rId22" xr:uid="{00000000-0004-0000-0000-000016000000}"/>
    <hyperlink ref="M78" r:id="rId23" xr:uid="{00000000-0004-0000-0000-000017000000}"/>
    <hyperlink ref="M84" r:id="rId24" xr:uid="{00000000-0004-0000-0000-000018000000}"/>
    <hyperlink ref="M89" r:id="rId25" xr:uid="{00000000-0004-0000-0000-000019000000}"/>
    <hyperlink ref="M48" r:id="rId26" xr:uid="{00000000-0004-0000-0000-00001A000000}"/>
    <hyperlink ref="M109" r:id="rId27" xr:uid="{00000000-0004-0000-0000-00001B000000}"/>
    <hyperlink ref="M130" r:id="rId28" xr:uid="{00000000-0004-0000-0000-00001C000000}"/>
    <hyperlink ref="M141" r:id="rId29" xr:uid="{00000000-0004-0000-0000-00001D000000}"/>
    <hyperlink ref="M38" r:id="rId30" xr:uid="{00000000-0004-0000-0000-00001E000000}"/>
    <hyperlink ref="M192" r:id="rId31" xr:uid="{00000000-0004-0000-0000-00001F000000}"/>
    <hyperlink ref="M191" r:id="rId32" xr:uid="{00000000-0004-0000-0000-000020000000}"/>
    <hyperlink ref="M202" r:id="rId33" xr:uid="{00000000-0004-0000-0000-000021000000}"/>
    <hyperlink ref="M204" r:id="rId34" xr:uid="{00000000-0004-0000-0000-000022000000}"/>
    <hyperlink ref="M199" r:id="rId35" xr:uid="{00000000-0004-0000-0000-000023000000}"/>
    <hyperlink ref="M203" r:id="rId36" xr:uid="{00000000-0004-0000-0000-000024000000}"/>
    <hyperlink ref="M207" r:id="rId37" xr:uid="{00000000-0004-0000-0000-000025000000}"/>
    <hyperlink ref="M209" r:id="rId38" xr:uid="{00000000-0004-0000-0000-000026000000}"/>
    <hyperlink ref="M210" r:id="rId39" xr:uid="{00000000-0004-0000-0000-000027000000}"/>
    <hyperlink ref="M220" r:id="rId40" xr:uid="{00000000-0004-0000-0000-000028000000}"/>
    <hyperlink ref="M221" r:id="rId41" xr:uid="{00000000-0004-0000-0000-000029000000}"/>
    <hyperlink ref="M224" r:id="rId42" xr:uid="{00000000-0004-0000-0000-00002A000000}"/>
    <hyperlink ref="M225" r:id="rId43" xr:uid="{00000000-0004-0000-0000-00002B000000}"/>
    <hyperlink ref="M226" r:id="rId44" xr:uid="{00000000-0004-0000-0000-00002C000000}"/>
    <hyperlink ref="M160" r:id="rId45" xr:uid="{00000000-0004-0000-0000-00002D000000}"/>
    <hyperlink ref="M137" r:id="rId46" xr:uid="{00000000-0004-0000-0000-00002E000000}"/>
    <hyperlink ref="M227" r:id="rId47" xr:uid="{00000000-0004-0000-0000-00002F000000}"/>
    <hyperlink ref="M142" r:id="rId48" xr:uid="{00000000-0004-0000-0000-000030000000}"/>
    <hyperlink ref="M122" r:id="rId49" xr:uid="{00000000-0004-0000-0000-000031000000}"/>
    <hyperlink ref="M257" r:id="rId50" xr:uid="{00000000-0004-0000-0000-000032000000}"/>
    <hyperlink ref="M287" r:id="rId51" xr:uid="{00000000-0004-0000-0000-000033000000}"/>
    <hyperlink ref="M283" r:id="rId52" xr:uid="{00000000-0004-0000-0000-000034000000}"/>
    <hyperlink ref="M359" r:id="rId53" xr:uid="{00000000-0004-0000-0000-000035000000}"/>
    <hyperlink ref="M361" r:id="rId54" xr:uid="{00000000-0004-0000-0000-000036000000}"/>
    <hyperlink ref="M362" r:id="rId55" xr:uid="{00000000-0004-0000-0000-000037000000}"/>
    <hyperlink ref="M365" r:id="rId56" xr:uid="{00000000-0004-0000-0000-000038000000}"/>
    <hyperlink ref="M366" r:id="rId57" xr:uid="{00000000-0004-0000-0000-000039000000}"/>
    <hyperlink ref="M368" r:id="rId58" xr:uid="{00000000-0004-0000-0000-00003A000000}"/>
    <hyperlink ref="M369" r:id="rId59" xr:uid="{00000000-0004-0000-0000-00003B000000}"/>
    <hyperlink ref="M229" r:id="rId60" xr:uid="{00000000-0004-0000-0000-00003C000000}"/>
    <hyperlink ref="M249" r:id="rId61" xr:uid="{00000000-0004-0000-0000-00003D000000}"/>
    <hyperlink ref="M252" r:id="rId62" xr:uid="{00000000-0004-0000-0000-00003E000000}"/>
    <hyperlink ref="M259" r:id="rId63" xr:uid="{00000000-0004-0000-0000-00003F000000}"/>
    <hyperlink ref="M241" r:id="rId64" xr:uid="{00000000-0004-0000-0000-000040000000}"/>
    <hyperlink ref="M270" r:id="rId65" xr:uid="{00000000-0004-0000-0000-000041000000}"/>
    <hyperlink ref="M276" r:id="rId66" xr:uid="{00000000-0004-0000-0000-000042000000}"/>
    <hyperlink ref="M285" r:id="rId67" xr:uid="{00000000-0004-0000-0000-000043000000}"/>
    <hyperlink ref="M296" r:id="rId68" xr:uid="{00000000-0004-0000-0000-000044000000}"/>
    <hyperlink ref="M295" r:id="rId69" xr:uid="{00000000-0004-0000-0000-000045000000}"/>
    <hyperlink ref="M300" r:id="rId70" xr:uid="{00000000-0004-0000-0000-000046000000}"/>
    <hyperlink ref="M311" r:id="rId71" xr:uid="{00000000-0004-0000-0000-000047000000}"/>
    <hyperlink ref="M393" r:id="rId72" xr:uid="{00000000-0004-0000-0000-000048000000}"/>
    <hyperlink ref="M370" r:id="rId73" xr:uid="{00000000-0004-0000-0000-000049000000}"/>
    <hyperlink ref="M371" r:id="rId74" xr:uid="{00000000-0004-0000-0000-00004A000000}"/>
    <hyperlink ref="M373" r:id="rId75" xr:uid="{00000000-0004-0000-0000-00004B000000}"/>
    <hyperlink ref="M374" r:id="rId76" xr:uid="{00000000-0004-0000-0000-00004C000000}"/>
    <hyperlink ref="M384" r:id="rId77" xr:uid="{00000000-0004-0000-0000-00004D000000}"/>
    <hyperlink ref="M402" r:id="rId78" xr:uid="{00000000-0004-0000-0000-00004E000000}"/>
    <hyperlink ref="M403" r:id="rId79" xr:uid="{00000000-0004-0000-0000-00004F000000}"/>
    <hyperlink ref="M404" r:id="rId80" xr:uid="{00000000-0004-0000-0000-000050000000}"/>
    <hyperlink ref="M406" r:id="rId81" xr:uid="{00000000-0004-0000-0000-000051000000}"/>
    <hyperlink ref="M408" r:id="rId82" xr:uid="{00000000-0004-0000-0000-000052000000}"/>
    <hyperlink ref="M410" r:id="rId83" xr:uid="{00000000-0004-0000-0000-000053000000}"/>
    <hyperlink ref="M416" r:id="rId84" xr:uid="{00000000-0004-0000-0000-000054000000}"/>
    <hyperlink ref="M419" r:id="rId85" xr:uid="{00000000-0004-0000-0000-000055000000}"/>
    <hyperlink ref="M421" r:id="rId86" xr:uid="{00000000-0004-0000-0000-000056000000}"/>
    <hyperlink ref="M422" r:id="rId87" xr:uid="{00000000-0004-0000-0000-000057000000}"/>
    <hyperlink ref="M428" r:id="rId88" xr:uid="{00000000-0004-0000-0000-000058000000}"/>
    <hyperlink ref="M433" r:id="rId89" xr:uid="{00000000-0004-0000-0000-000059000000}"/>
    <hyperlink ref="M434" r:id="rId90" xr:uid="{00000000-0004-0000-0000-00005A000000}"/>
    <hyperlink ref="M435" r:id="rId91" xr:uid="{00000000-0004-0000-0000-00005B000000}"/>
    <hyperlink ref="M441" r:id="rId92" xr:uid="{00000000-0004-0000-0000-00005C000000}"/>
    <hyperlink ref="M456" r:id="rId93" xr:uid="{00000000-0004-0000-0000-00005D000000}"/>
    <hyperlink ref="M458" r:id="rId94" xr:uid="{00000000-0004-0000-0000-00005E000000}"/>
    <hyperlink ref="M460" r:id="rId95" xr:uid="{00000000-0004-0000-0000-00005F000000}"/>
    <hyperlink ref="M465" r:id="rId96" xr:uid="{00000000-0004-0000-0000-000060000000}"/>
    <hyperlink ref="M430" r:id="rId97" xr:uid="{00000000-0004-0000-0000-000061000000}"/>
    <hyperlink ref="M466" r:id="rId98" xr:uid="{00000000-0004-0000-0000-000062000000}"/>
    <hyperlink ref="M463" r:id="rId99" xr:uid="{00000000-0004-0000-0000-000063000000}"/>
    <hyperlink ref="M473" r:id="rId100" xr:uid="{00000000-0004-0000-0000-000064000000}"/>
    <hyperlink ref="X525" display="https://www.secop.gov.co/CO1ContractsManagement/Tendering/ProcurementContractEdit/View?docUniqueIdentifier=CO1.PCCNTR.2334486&amp;prevCtxUrl=https%3a%2f%2fwww.secop.gov.co%2fCO1ContractsManagement%2fTendering%2fProcurementContractManagement%2fIndex&amp;prevCtxLbl" xr:uid="{00000000-0004-0000-0000-000065000000}"/>
    <hyperlink ref="X524" display="https://www.secop.gov.co/CO1ContractsManagement/Tendering/ProcurementContractEdit/View?docUniqueIdentifier=CO1.PCCNTR.2315653&amp;prevCtxUrl=https%3a%2f%2fwww.secop.gov.co%2fCO1ContractsManagement%2fTendering%2fProcurementContractManagement%2fIndex&amp;prevCtxLbl" xr:uid="{00000000-0004-0000-0000-000066000000}"/>
    <hyperlink ref="X523" display="https://www.secop.gov.co/CO1ContractsManagement/Tendering/ProcurementContractEdit/View?docUniqueIdentifier=CO1.PCCNTR.2314956&amp;prevCtxUrl=https%3a%2f%2fwww.secop.gov.co%2fCO1ContractsManagement%2fTendering%2fProcurementContractManagement%2fIndex&amp;prevCtxLbl" xr:uid="{00000000-0004-0000-0000-000067000000}"/>
    <hyperlink ref="X522" display="https://www.secop.gov.co/CO1ContractsManagement/Tendering/ProcurementContractEdit/View?docUniqueIdentifier=CO1.PCCNTR.2311268&amp;prevCtxUrl=https%3a%2f%2fwww.secop.gov.co%2fCO1ContractsManagement%2fTendering%2fProcurementContractManagement%2fIndex&amp;prevCtxLbl" xr:uid="{00000000-0004-0000-0000-000068000000}"/>
    <hyperlink ref="X521" display="https://www.secop.gov.co/CO1ContractsManagement/Tendering/ProcurementContractEdit/View?docUniqueIdentifier=CO1.PCCNTR.2301496&amp;prevCtxUrl=https%3a%2f%2fwww.secop.gov.co%2fCO1ContractsManagement%2fTendering%2fProcurementContractManagement%2fIndex&amp;prevCtxLbl" xr:uid="{00000000-0004-0000-0000-000069000000}"/>
    <hyperlink ref="X520" display="https://www.secop.gov.co/CO1ContractsManagement/Tendering/ProcurementContractEdit/View?docUniqueIdentifier=CO1.PCCNTR.2315854&amp;prevCtxUrl=https%3a%2f%2fwww.secop.gov.co%2fCO1ContractsManagement%2fTendering%2fProcurementContractManagement%2fIndex&amp;prevCtxLbl" xr:uid="{00000000-0004-0000-0000-00006A000000}"/>
    <hyperlink ref="X519" display="https://www.secop.gov.co/CO1ContractsManagement/Tendering/ProcurementContractEdit/View?docUniqueIdentifier=CO1.PCCNTR.2301483&amp;prevCtxUrl=https%3a%2f%2fwww.secop.gov.co%2fCO1ContractsManagement%2fTendering%2fProcurementContractManagement%2fIndex&amp;prevCtxLbl" xr:uid="{00000000-0004-0000-0000-00006B000000}"/>
    <hyperlink ref="X518" display="https://www.secop.gov.co/CO1ContractsManagement/Tendering/ProcurementContractEdit/View?docUniqueIdentifier=CO1.PCCNTR.2301708&amp;prevCtxUrl=https%3a%2f%2fwww.secop.gov.co%2fCO1ContractsManagement%2fTendering%2fProcurementContractManagement%2fIndex&amp;prevCtxLbl" xr:uid="{00000000-0004-0000-0000-00006C000000}"/>
    <hyperlink ref="X517" display="https://www.secop.gov.co/CO1ContractsManagement/Tendering/ProcurementContractEdit/View?docUniqueIdentifier=CO1.PCCNTR.2301096&amp;prevCtxUrl=https%3a%2f%2fwww.secop.gov.co%2fCO1ContractsManagement%2fTendering%2fProcurementContractManagement%2fIndex&amp;prevCtxLbl" xr:uid="{00000000-0004-0000-0000-00006D000000}"/>
    <hyperlink ref="X516" display="https://www.secop.gov.co/CO1ContractsManagement/Tendering/ProcurementContractEdit/View?docUniqueIdentifier=CO1.PCCNTR.2301146&amp;prevCtxUrl=https%3a%2f%2fwww.secop.gov.co%2fCO1ContractsManagement%2fTendering%2fProcurementContractManagement%2fIndex&amp;prevCtxLbl" xr:uid="{00000000-0004-0000-0000-00006E000000}"/>
    <hyperlink ref="X515" display="https://www.secop.gov.co/CO1ContractsManagement/Tendering/ProcurementContractEdit/View?docUniqueIdentifier=CO1.PCCNTR.2292370&amp;prevCtxUrl=https%3a%2f%2fwww.secop.gov.co%2fCO1ContractsManagement%2fTendering%2fProcurementContractManagement%2fIndex&amp;prevCtxLbl" xr:uid="{00000000-0004-0000-0000-00006F000000}"/>
    <hyperlink ref="X514" display="https://www.secop.gov.co/CO1ContractsManagement/Tendering/ProcurementContractEdit/View?docUniqueIdentifier=CO1.PCCNTR.2289376&amp;prevCtxUrl=https%3a%2f%2fwww.secop.gov.co%2fCO1ContractsManagement%2fTendering%2fProcurementContractManagement%2fIndex&amp;prevCtxLbl" xr:uid="{00000000-0004-0000-0000-000070000000}"/>
    <hyperlink ref="X513" display="https://www.secop.gov.co/CO1ContractsManagement/Tendering/ProcurementContractEdit/View?docUniqueIdentifier=CO1.PCCNTR.2270320&amp;prevCtxUrl=https%3a%2f%2fwww.secop.gov.co%2fCO1ContractsManagement%2fTendering%2fProcurementContractManagement%2fIndex&amp;prevCtxLbl" xr:uid="{00000000-0004-0000-0000-000071000000}"/>
    <hyperlink ref="X512" display="https://www.secop.gov.co/CO1ContractsManagement/Tendering/ProcurementContractEdit/View?docUniqueIdentifier=CO1.PCCNTR.2274920&amp;prevCtxUrl=https%3a%2f%2fwww.secop.gov.co%2fCO1ContractsManagement%2fTendering%2fProcurementContractManagement%2fIndex&amp;prevCtxLbl" xr:uid="{00000000-0004-0000-0000-000072000000}"/>
    <hyperlink ref="X511" display="https://www.secop.gov.co/CO1ContractsManagement/Tendering/ProcurementContractEdit/View?docUniqueIdentifier=CO1.PCCNTR.2266451&amp;prevCtxUrl=https%3a%2f%2fwww.secop.gov.co%2fCO1ContractsManagement%2fTendering%2fProcurementContractManagement%2fIndex&amp;prevCtxLbl" xr:uid="{00000000-0004-0000-0000-000073000000}"/>
    <hyperlink ref="X510" display="https://www.secop.gov.co/CO1ContractsManagement/Tendering/ProcurementContractEdit/View?docUniqueIdentifier=CO1.PCCNTR.2266078&amp;prevCtxUrl=https%3a%2f%2fwww.secop.gov.co%2fCO1ContractsManagement%2fTendering%2fProcurementContractManagement%2fIndex&amp;prevCtxLbl" xr:uid="{00000000-0004-0000-0000-000074000000}"/>
    <hyperlink ref="X509" display="https://www.secop.gov.co/CO1ContractsManagement/Tendering/ProcurementContractEdit/View?docUniqueIdentifier=CO1.PCCNTR.2266244&amp;prevCtxUrl=https%3a%2f%2fwww.secop.gov.co%2fCO1ContractsManagement%2fTendering%2fProcurementContractManagement%2fIndex&amp;prevCtxLbl" xr:uid="{00000000-0004-0000-0000-000075000000}"/>
    <hyperlink ref="X508" display="https://www.secop.gov.co/CO1ContractsManagement/Tendering/ProcurementContractEdit/View?docUniqueIdentifier=CO1.PCCNTR.2265942&amp;prevCtxUrl=https%3a%2f%2fwww.secop.gov.co%2fCO1ContractsManagement%2fTendering%2fProcurementContractManagement%2fIndex&amp;prevCtxLbl" xr:uid="{00000000-0004-0000-0000-000076000000}"/>
    <hyperlink ref="X507" display="https://www.secop.gov.co/CO1ContractsManagement/Tendering/ProcurementContractEdit/View?docUniqueIdentifier=CO1.PCCNTR.2266292&amp;prevCtxUrl=https%3a%2f%2fwww.secop.gov.co%2fCO1ContractsManagement%2fTendering%2fProcurementContractManagement%2fIndex&amp;prevCtxLbl" xr:uid="{00000000-0004-0000-0000-000077000000}"/>
    <hyperlink ref="X506" display="https://www.secop.gov.co/CO1ContractsManagement/Tendering/ProcurementContractEdit/View?docUniqueIdentifier=CO1.PCCNTR.2265173&amp;prevCtxUrl=https%3a%2f%2fwww.secop.gov.co%2fCO1ContractsManagement%2fTendering%2fProcurementContractManagement%2fIndex&amp;prevCtxLbl" xr:uid="{00000000-0004-0000-0000-000078000000}"/>
    <hyperlink ref="X505" display="https://www.secop.gov.co/CO1ContractsManagement/Tendering/ProcurementContractEdit/View?docUniqueIdentifier=CO1.PCCNTR.2265751&amp;prevCtxUrl=https%3a%2f%2fwww.secop.gov.co%2fCO1ContractsManagement%2fTendering%2fProcurementContractManagement%2fIndex&amp;prevCtxLbl" xr:uid="{00000000-0004-0000-0000-000079000000}"/>
    <hyperlink ref="X504" display="https://www.secop.gov.co/CO1ContractsManagement/Tendering/ProcurementContractEdit/View?docUniqueIdentifier=CO1.PCCNTR.2258581&amp;prevCtxUrl=https%3a%2f%2fwww.secop.gov.co%2fCO1ContractsManagement%2fTendering%2fProcurementContractManagement%2fIndex&amp;prevCtxLbl" xr:uid="{00000000-0004-0000-0000-00007A000000}"/>
    <hyperlink ref="X503" display="https://www.secop.gov.co/CO1ContractsManagement/Tendering/ProcurementContractEdit/View?docUniqueIdentifier=CO1.PCCNTR.2259066&amp;prevCtxUrl=https%3a%2f%2fwww.secop.gov.co%2fCO1ContractsManagement%2fTendering%2fProcurementContractManagement%2fIndex&amp;prevCtxLbl" xr:uid="{00000000-0004-0000-0000-00007B000000}"/>
    <hyperlink ref="X502" display="https://www.secop.gov.co/CO1ContractsManagement/Tendering/ProcurementContractEdit/View?docUniqueIdentifier=CO1.PCCNTR.2252473&amp;prevCtxUrl=https%3a%2f%2fwww.secop.gov.co%2fCO1ContractsManagement%2fTendering%2fProcurementContractManagement%2fIndex&amp;prevCtxLbl" xr:uid="{00000000-0004-0000-0000-00007C000000}"/>
    <hyperlink ref="X501" display="https://www.secop.gov.co/CO1ContractsManagement/Tendering/ProcurementContractEdit/View?docUniqueIdentifier=CO1.PCCNTR.2252153&amp;prevCtxUrl=https%3a%2f%2fwww.secop.gov.co%2fCO1ContractsManagement%2fTendering%2fProcurementContractManagement%2fIndex&amp;prevCtxLbl" xr:uid="{00000000-0004-0000-0000-00007D000000}"/>
    <hyperlink ref="X500" display="https://www.secop.gov.co/CO1ContractsManagement/Tendering/ProcurementContractEdit/View?docUniqueIdentifier=CO1.PCCNTR.2252749&amp;prevCtxUrl=https%3a%2f%2fwww.secop.gov.co%2fCO1ContractsManagement%2fTendering%2fProcurementContractManagement%2fIndex&amp;prevCtxLbl" xr:uid="{00000000-0004-0000-0000-00007E000000}"/>
    <hyperlink ref="X499" display="https://www.secop.gov.co/CO1ContractsManagement/Tendering/ProcurementContractEdit/View?docUniqueIdentifier=CO1.PCCNTR.2252722&amp;prevCtxUrl=https%3a%2f%2fwww.secop.gov.co%2fCO1ContractsManagement%2fTendering%2fProcurementContractManagement%2fIndex&amp;prevCtxLbl" xr:uid="{00000000-0004-0000-0000-00007F000000}"/>
    <hyperlink ref="X498" display="https://www.secop.gov.co/CO1ContractsManagement/Tendering/ProcurementContractEdit/View?docUniqueIdentifier=CO1.PCCNTR.2252524&amp;prevCtxUrl=https%3a%2f%2fwww.secop.gov.co%2fCO1ContractsManagement%2fTendering%2fProcurementContractManagement%2fIndex&amp;prevCtxLbl" xr:uid="{00000000-0004-0000-0000-000080000000}"/>
    <hyperlink ref="X497" display="https://www.secop.gov.co/CO1ContractsManagement/Tendering/ProcurementContractEdit/View?docUniqueIdentifier=CO1.PCCNTR.2252229&amp;prevCtxUrl=https%3a%2f%2fwww.secop.gov.co%2fCO1ContractsManagement%2fTendering%2fProcurementContractManagement%2fIndex&amp;prevCtxLbl" xr:uid="{00000000-0004-0000-0000-000081000000}"/>
    <hyperlink ref="X496" display="https://www.secop.gov.co/CO1ContractsManagement/Tendering/ProcurementContractEdit/View?docUniqueIdentifier=CO1.PCCNTR.2241274&amp;prevCtxUrl=https%3a%2f%2fwww.secop.gov.co%2fCO1ContractsManagement%2fTendering%2fProcurementContractManagement%2fIndex&amp;prevCtxLbl" xr:uid="{00000000-0004-0000-0000-000082000000}"/>
    <hyperlink ref="X495" display="https://www.secop.gov.co/CO1ContractsManagement/Tendering/ProcurementContractEdit/View?docUniqueIdentifier=CO1.PCCNTR.2241843&amp;prevCtxUrl=https%3a%2f%2fwww.secop.gov.co%2fCO1ContractsManagement%2fTendering%2fProcurementContractManagement%2fIndex&amp;prevCtxLbl" xr:uid="{00000000-0004-0000-0000-000083000000}"/>
    <hyperlink ref="X494" display="https://www.secop.gov.co/CO1ContractsManagement/Tendering/ProcurementContractEdit/View?docUniqueIdentifier=CO1.PCCNTR.2238419&amp;prevCtxUrl=https%3a%2f%2fwww.secop.gov.co%2fCO1ContractsManagement%2fTendering%2fProcurementContractManagement%2fIndex&amp;prevCtxLbl" xr:uid="{00000000-0004-0000-0000-000084000000}"/>
    <hyperlink ref="X493" display="https://www.secop.gov.co/CO1ContractsManagement/Tendering/ProcurementContractEdit/View?docUniqueIdentifier=CO1.PCCNTR.2237278&amp;prevCtxUrl=https%3a%2f%2fwww.secop.gov.co%2fCO1ContractsManagement%2fTendering%2fProcurementContractManagement%2fIndex&amp;prevCtxLbl" xr:uid="{00000000-0004-0000-0000-000085000000}"/>
    <hyperlink ref="X492" display="https://www.secop.gov.co/CO1ContractsManagement/Tendering/ProcurementContractEdit/View?docUniqueIdentifier=CO1.PCCNTR.2237327&amp;prevCtxUrl=https%3a%2f%2fwww.secop.gov.co%2fCO1ContractsManagement%2fTendering%2fProcurementContractManagement%2fIndex&amp;prevCtxLbl" xr:uid="{00000000-0004-0000-0000-000086000000}"/>
    <hyperlink ref="X491" display="https://www.secop.gov.co/CO1ContractsManagement/Tendering/ProcurementContractEdit/View?docUniqueIdentifier=CO1.PCCNTR.2230318&amp;prevCtxUrl=https%3a%2f%2fwww.secop.gov.co%2fCO1ContractsManagement%2fTendering%2fProcurementContractManagement%2fIndex&amp;prevCtxLbl" xr:uid="{00000000-0004-0000-0000-000087000000}"/>
    <hyperlink ref="X490" display="https://www.secop.gov.co/CO1ContractsManagement/Tendering/ProcurementContractEdit/View?docUniqueIdentifier=CO1.PCCNTR.2228766&amp;prevCtxUrl=https%3a%2f%2fwww.secop.gov.co%2fCO1ContractsManagement%2fTendering%2fProcurementContractManagement%2fIndex&amp;prevCtxLbl" xr:uid="{00000000-0004-0000-0000-000088000000}"/>
    <hyperlink ref="X489" display="https://www.secop.gov.co/CO1ContractsManagement/Tendering/ProcurementContractEdit/View?docUniqueIdentifier=CO1.PCCNTR.2228020&amp;prevCtxUrl=https%3a%2f%2fwww.secop.gov.co%2fCO1ContractsManagement%2fTendering%2fProcurementContractManagement%2fIndex&amp;prevCtxLbl" xr:uid="{00000000-0004-0000-0000-000089000000}"/>
    <hyperlink ref="X488" display="https://www.secop.gov.co/CO1ContractsManagement/Tendering/ProcurementContractEdit/View?docUniqueIdentifier=CO1.PCCNTR.2216907&amp;prevCtxUrl=https%3a%2f%2fwww.secop.gov.co%2fCO1ContractsManagement%2fTendering%2fProcurementContractManagement%2fIndex&amp;prevCtxLbl" xr:uid="{00000000-0004-0000-0000-00008A000000}"/>
    <hyperlink ref="X487" display="https://www.secop.gov.co/CO1ContractsManagement/Tendering/ProcurementContractEdit/View?docUniqueIdentifier=CO1.PCCNTR.2216188&amp;prevCtxUrl=https%3a%2f%2fwww.secop.gov.co%2fCO1ContractsManagement%2fTendering%2fProcurementContractManagement%2fIndex&amp;prevCtxLbl" xr:uid="{00000000-0004-0000-0000-00008B000000}"/>
    <hyperlink ref="X486" display="https://www.secop.gov.co/CO1ContractsManagement/Tendering/ProcurementContractEdit/View?docUniqueIdentifier=CO1.PCCNTR.2214791&amp;prevCtxUrl=https%3a%2f%2fwww.secop.gov.co%2fCO1ContractsManagement%2fTendering%2fProcurementContractManagement%2fIndex&amp;prevCtxLbl" xr:uid="{00000000-0004-0000-0000-00008C000000}"/>
    <hyperlink ref="X485" display="https://www.secop.gov.co/CO1ContractsManagement/Tendering/ProcurementContractEdit/View?docUniqueIdentifier=CO1.PCCNTR.2207728&amp;prevCtxUrl=https%3a%2f%2fwww.secop.gov.co%2fCO1ContractsManagement%2fTendering%2fProcurementContractManagement%2fIndex&amp;prevCtxLbl" xr:uid="{00000000-0004-0000-0000-00008D000000}"/>
    <hyperlink ref="X484" display="https://www.secop.gov.co/CO1ContractsManagement/Tendering/ProcurementContractEdit/View?docUniqueIdentifier=CO1.PCCNTR.2211729&amp;prevCtxUrl=https%3a%2f%2fwww.secop.gov.co%2fCO1ContractsManagement%2fTendering%2fProcurementContractManagement%2fIndex&amp;prevCtxLbl" xr:uid="{00000000-0004-0000-0000-00008E000000}"/>
    <hyperlink ref="X483" display="https://www.secop.gov.co/CO1ContractsManagement/Tendering/ProcurementContractEdit/View?docUniqueIdentifier=CO1.PCCNTR.2208170&amp;prevCtxUrl=https%3a%2f%2fwww.secop.gov.co%2fCO1ContractsManagement%2fTendering%2fProcurementContractManagement%2fIndex&amp;prevCtxLbl" xr:uid="{00000000-0004-0000-0000-00008F000000}"/>
    <hyperlink ref="X482" display="https://www.secop.gov.co/CO1ContractsManagement/Tendering/ProcurementContractEdit/View?docUniqueIdentifier=CO1.PCCNTR.2207416&amp;prevCtxUrl=https%3a%2f%2fwww.secop.gov.co%2fCO1ContractsManagement%2fTendering%2fProcurementContractManagement%2fIndex&amp;prevCtxLbl" xr:uid="{00000000-0004-0000-0000-000090000000}"/>
    <hyperlink ref="X481" display="https://www.secop.gov.co/CO1ContractsManagement/Tendering/ProcurementContractEdit/View?docUniqueIdentifier=CO1.PCCNTR.2207271&amp;prevCtxUrl=https%3a%2f%2fwww.secop.gov.co%2fCO1ContractsManagement%2fTendering%2fProcurementContractManagement%2fIndex&amp;prevCtxLbl" xr:uid="{00000000-0004-0000-0000-000091000000}"/>
    <hyperlink ref="X480" display="https://www.secop.gov.co/CO1ContractsManagement/Tendering/ProcurementContractEdit/View?docUniqueIdentifier=CO1.PCCNTR.2208103&amp;prevCtxUrl=https%3a%2f%2fwww.secop.gov.co%2fCO1ContractsManagement%2fTendering%2fProcurementContractManagement%2fIndex&amp;prevCtxLbl" xr:uid="{00000000-0004-0000-0000-000092000000}"/>
    <hyperlink ref="X479" display="https://www.secop.gov.co/CO1ContractsManagement/Tendering/ProcurementContractEdit/View?docUniqueIdentifier=CO1.PCCNTR.2204975&amp;prevCtxUrl=https%3a%2f%2fwww.secop.gov.co%2fCO1ContractsManagement%2fTendering%2fProcurementContractManagement%2fIndex&amp;prevCtxLbl" xr:uid="{00000000-0004-0000-0000-000093000000}"/>
    <hyperlink ref="X478" display="https://www.secop.gov.co/CO1ContractsManagement/Tendering/ProcurementContractEdit/View?docUniqueIdentifier=CO1.PCCNTR.2193397&amp;prevCtxUrl=https%3a%2f%2fwww.secop.gov.co%2fCO1ContractsManagement%2fTendering%2fProcurementContractManagement%2fIndex&amp;prevCtxLbl" xr:uid="{00000000-0004-0000-0000-000094000000}"/>
    <hyperlink ref="X477" display="https://www.secop.gov.co/CO1ContractsManagement/Tendering/ProcurementContractEdit/View?docUniqueIdentifier=CO1.PCCNTR.2193378&amp;prevCtxUrl=https%3a%2f%2fwww.secop.gov.co%2fCO1ContractsManagement%2fTendering%2fProcurementContractManagement%2fIndex&amp;prevCtxLbl" xr:uid="{00000000-0004-0000-0000-000095000000}"/>
    <hyperlink ref="X476" display="https://www.secop.gov.co/CO1ContractsManagement/Tendering/ProcurementContractEdit/View?docUniqueIdentifier=CO1.PCCNTR.2191707&amp;prevCtxUrl=https%3a%2f%2fwww.secop.gov.co%2fCO1ContractsManagement%2fTendering%2fProcurementContractManagement%2fIndex&amp;prevCtxLbl" xr:uid="{00000000-0004-0000-0000-000096000000}"/>
    <hyperlink ref="X475" display="https://www.secop.gov.co/CO1ContractsManagement/Tendering/ProcurementContractEdit/View?docUniqueIdentifier=CO1.PCCNTR.2181648&amp;prevCtxUrl=https%3a%2f%2fwww.secop.gov.co%2fCO1ContractsManagement%2fTendering%2fProcurementContractManagement%2fIndex&amp;prevCtxLbl" xr:uid="{00000000-0004-0000-0000-000097000000}"/>
    <hyperlink ref="X474" display="https://www.secop.gov.co/CO1ContractsManagement/Tendering/ProcurementContractEdit/View?docUniqueIdentifier=CO1.PCCNTR.2181470&amp;prevCtxUrl=https%3a%2f%2fwww.secop.gov.co%2fCO1ContractsManagement%2fTendering%2fProcurementContractManagement%2fIndex&amp;prevCtxLbl" xr:uid="{00000000-0004-0000-0000-000098000000}"/>
    <hyperlink ref="X533" display="https://www.secop.gov.co/CO1ContractsManagement/Tendering/ProcurementContractEdit/View?docUniqueIdentifier=CO1.PCCNTR.2357561&amp;prevCtxUrl=https%3a%2f%2fwww.secop.gov.co%2fCO1ContractsManagement%2fTendering%2fProcurementContractManagement%2fIndex&amp;prevCtxLbl" xr:uid="{00000000-0004-0000-0000-000099000000}"/>
    <hyperlink ref="X532" display="https://www.secop.gov.co/CO1ContractsManagement/Tendering/ProcurementContractEdit/View?docUniqueIdentifier=CO1.PCCNTR.2352173&amp;prevCtxUrl=https%3a%2f%2fwww.secop.gov.co%2fCO1ContractsManagement%2fTendering%2fProcurementContractManagement%2fIndex&amp;prevCtxLbl" xr:uid="{00000000-0004-0000-0000-00009A000000}"/>
    <hyperlink ref="X531" display="https://www.secop.gov.co/CO1ContractsManagement/Tendering/ProcurementContractEdit/View?docUniqueIdentifier=CO1.PCCNTR.2352152&amp;prevCtxUrl=https%3a%2f%2fwww.secop.gov.co%2fCO1ContractsManagement%2fTendering%2fProcurementContractManagement%2fIndex&amp;prevCtxLbl" xr:uid="{00000000-0004-0000-0000-00009B000000}"/>
    <hyperlink ref="X530" display="https://www.secop.gov.co/CO1ContractsManagement/Tendering/ProcurementContractEdit/View?docUniqueIdentifier=CO1.PCCNTR.2352445&amp;prevCtxUrl=https%3a%2f%2fwww.secop.gov.co%2fCO1ContractsManagement%2fTendering%2fProcurementContractManagement%2fIndex&amp;prevCtxLbl" xr:uid="{00000000-0004-0000-0000-00009C000000}"/>
    <hyperlink ref="X529" display="https://www.secop.gov.co/CO1ContractsManagement/Tendering/ProcurementContractEdit/View?docUniqueIdentifier=CO1.PCCNTR.2352145&amp;prevCtxUrl=https%3a%2f%2fwww.secop.gov.co%2fCO1ContractsManagement%2fTendering%2fProcurementContractManagement%2fIndex&amp;prevCtxLbl" xr:uid="{00000000-0004-0000-0000-00009D000000}"/>
    <hyperlink ref="X528" display="https://www.secop.gov.co/CO1ContractsManagement/Tendering/ProcurementContractEdit/View?docUniqueIdentifier=CO1.PCCNTR.2352435&amp;prevCtxUrl=https%3a%2f%2fwww.secop.gov.co%2fCO1ContractsManagement%2fTendering%2fProcurementContractManagement%2fIndex&amp;prevCtxLbl" xr:uid="{00000000-0004-0000-0000-00009E000000}"/>
    <hyperlink ref="X538" display="https://www.secop.gov.co/CO1ContractsManagement/Tendering/ProcurementContractEdit/View?docUniqueIdentifier=CO1.PCCNTR.2366223&amp;prevCtxUrl=https%3a%2f%2fwww.secop.gov.co%2fCO1ContractsManagement%2fTendering%2fProcurementContractManagement%2fIndex&amp;prevCtxLbl" xr:uid="{00000000-0004-0000-0000-00009F000000}"/>
    <hyperlink ref="X537" display="https://www.secop.gov.co/CO1ContractsManagement/Tendering/ProcurementContractEdit/View?docUniqueIdentifier=CO1.PCCNTR.2360937&amp;prevCtxUrl=https%3a%2f%2fwww.secop.gov.co%2fCO1ContractsManagement%2fTendering%2fProcurementContractManagement%2fIndex&amp;prevCtxLbl" xr:uid="{00000000-0004-0000-0000-0000A0000000}"/>
    <hyperlink ref="M240" r:id="rId101" xr:uid="{5B59DE06-C413-47C0-B691-24E436CBBB2E}"/>
    <hyperlink ref="M258" r:id="rId102" xr:uid="{B0D138BA-3292-4BA7-B881-43D43726B7CF}"/>
    <hyperlink ref="M405" r:id="rId103" xr:uid="{965E2449-AEE2-47D7-AB1E-3F3C4AABE381}"/>
    <hyperlink ref="M472" r:id="rId104" xr:uid="{1BA4ADA7-7DCD-46E5-8A77-0D58EA9367C2}"/>
    <hyperlink ref="M534" r:id="rId105" xr:uid="{46CF2133-AC13-411F-AC68-81D30CAE7E07}"/>
    <hyperlink ref="X534" r:id="rId106" xr:uid="{09FCEC2F-7520-4EFA-A0AD-7A15F46FA703}"/>
    <hyperlink ref="X535" r:id="rId107" xr:uid="{DD32B3D5-822B-4203-A264-04CC7600A772}"/>
    <hyperlink ref="M535" r:id="rId108" xr:uid="{3F0E74C7-642D-4307-A485-192F00D2CB05}"/>
    <hyperlink ref="X536" r:id="rId109" display="https://www.secop.gov.co/CO1BusinessLine/Tendering/BuyerWorkArea/Index?docUniqueIdentifier=CO1.BDOS.1869866&amp;prevCtxUrl=https%3a%2f%2fwww.secop.gov.co%2fCO1BusinessLine%2fTendering%2fBuyerDossierWorkspace%2fIndex%3fcreateDateFrom%3d07%2f01%2f2021+04%3a48%3a49%26createDateTo%3d07%2f07%2f2021+04%3a48%3a49%26filteringState%3d1%26sortingState%3dLastModifiedDESC%26showAdvancedSearch%3dFalse%26showAdvancedSearchFields%3dFalse%26folderCode%3dALL%26selectedDossier%3dCO1.BDOS.1869866%26selectedRequest%3dCO1.REQ.1921669%26&amp;prevCtxLbl=Procesos+de+la+Entidad+Estatal" xr:uid="{2634AF5A-6168-40E0-998A-AEB2E13599FF}"/>
    <hyperlink ref="X539" r:id="rId110" display="https://www.secop.gov.co/CO1BusinessLine/Tendering/ProcedureEdit/View?docUniqueIdentifier=CO1.REQ.1921467&amp;prevCtxUrl=https%3a%2f%2fwww.secop.gov.co%2fCO1BusinessLine%2fTendering%2fBuyerDossierWorkspace%2fIndex%3fallWords2Search%3dFDLC-SABM-001%26createDateFrom%3d08%2f01%2f2021+04%3a48%3a29%26createDateTo%3d08%2f07%2f2021+04%3a48%3a29%26filteringState%3d0%26sortingState%3dLastModifiedDESC%26showAdvancedSearch%3dFalse%26showAdvancedSearchFields%3dFalse%26folderCode%3dALL%26selectedDossier%3dCO1.BDOS.1870256%26selectedRequest%3dCO1.REQ.1921467%26&amp;prevCtxLbl=Procesos+de+la+Entidad+Estatal" xr:uid="{F4757A41-0F47-4EA7-94BE-B44F2F4C1EB0}"/>
    <hyperlink ref="M571" r:id="rId111" xr:uid="{063A8239-1D36-497C-BEDC-9D68B7BEDBCD}"/>
    <hyperlink ref="X563" r:id="rId112" display="https://www.secop.gov.co/CO1ContractsManagement/Tendering/ProcurementContractEdit/View?docUniqueIdentifier=CO1.PCCNTR.2471848&amp;prevCtxUrl=https%3a%2f%2fwww.secop.gov.co%2fCO1ContractsManagement%2fTendering%2fProcurementContractManagement%2fIndex&amp;prevCtxLbl=Contratos+" xr:uid="{28074492-3CFD-45AD-A6BF-77D9480F341A}"/>
    <hyperlink ref="X562" r:id="rId113" display="https://www.secop.gov.co/CO1ContractsManagement/Tendering/ProcurementContractEdit/View?docUniqueIdentifier=CO1.PCCNTR.2469489&amp;prevCtxUrl=https%3a%2f%2fwww.secop.gov.co%2fCO1ContractsManagement%2fTendering%2fProcurementContractManagement%2fIndex&amp;prevCtxLbl=Contratos+" xr:uid="{C9C977D8-D274-4FF4-B18E-59FCCC10F42C}"/>
    <hyperlink ref="X561" r:id="rId114" display="https://www.secop.gov.co/CO1ContractsManagement/Tendering/ProcurementContractEdit/View?docUniqueIdentifier=CO1.PCCNTR.2469484&amp;prevCtxUrl=https%3a%2f%2fwww.secop.gov.co%2fCO1ContractsManagement%2fTendering%2fProcurementContractManagement%2fIndex&amp;prevCtxLbl=Contratos+" xr:uid="{14CCE04C-A6FF-46F0-B0AB-AF1ADED1686B}"/>
    <hyperlink ref="X560" r:id="rId115" display="https://www.secop.gov.co/CO1ContractsManagement/Tendering/ProcurementContractEdit/View?docUniqueIdentifier=CO1.PCCNTR.2453109&amp;prevCtxUrl=https%3a%2f%2fwww.secop.gov.co%2fCO1ContractsManagement%2fTendering%2fProcurementContractManagement%2fIndex&amp;prevCtxLbl=Contratos+" xr:uid="{DA3B4F32-CE8B-4AC9-A26D-26D208B5C0B6}"/>
    <hyperlink ref="X559" r:id="rId116" display="https://www.secop.gov.co/CO1ContractsManagement/Tendering/ProcurementContractEdit/View?docUniqueIdentifier=CO1.PCCNTR.2435948&amp;prevCtxUrl=https%3a%2f%2fwww.secop.gov.co%2fCO1ContractsManagement%2fTendering%2fProcurementContractManagement%2fIndex&amp;prevCtxLbl=Contratos+" xr:uid="{8D046FE6-551A-46CF-9432-F09535C227E1}"/>
    <hyperlink ref="X558" r:id="rId117" display="https://www.secop.gov.co/CO1ContractsManagement/Tendering/ProcurementContractEdit/View?docUniqueIdentifier=CO1.PCCNTR.2432034&amp;prevCtxUrl=https%3a%2f%2fwww.secop.gov.co%2fCO1ContractsManagement%2fTendering%2fProcurementContractManagement%2fIndex&amp;prevCtxLbl=Contratos+" xr:uid="{295FE188-4F1B-41EF-B48B-5D41646F5B92}"/>
    <hyperlink ref="X557" r:id="rId118" display="https://www.secop.gov.co/CO1ContractsManagement/Tendering/ProcurementContractEdit/View?docUniqueIdentifier=CO1.PCCNTR.2431380&amp;prevCtxUrl=https%3a%2f%2fwww.secop.gov.co%2fCO1ContractsManagement%2fTendering%2fProcurementContractManagement%2fIndex&amp;prevCtxLbl=Contratos+" xr:uid="{76D1218C-1FFB-4B84-A57D-F7DA7A37C221}"/>
    <hyperlink ref="X556" r:id="rId119" display="https://www.secop.gov.co/CO1ContractsManagement/Tendering/ProcurementContractEdit/View?docUniqueIdentifier=CO1.PCCNTR.2431372&amp;prevCtxUrl=https%3a%2f%2fwww.secop.gov.co%2fCO1ContractsManagement%2fTendering%2fProcurementContractManagement%2fIndex&amp;prevCtxLbl=Contratos+" xr:uid="{447C99FD-CFE9-4A3B-9881-9F862F3A0602}"/>
    <hyperlink ref="X555" r:id="rId120" display="https://www.secop.gov.co/CO1ContractsManagement/Tendering/ProcurementContractEdit/View?docUniqueIdentifier=CO1.PCCNTR.2428819&amp;prevCtxUrl=https%3a%2f%2fwww.secop.gov.co%2fCO1ContractsManagement%2fTendering%2fProcurementContractManagement%2fIndex&amp;prevCtxLbl=Contratos+" xr:uid="{70E2A67C-6AFE-4978-9714-C972AC8E6F43}"/>
    <hyperlink ref="X554" r:id="rId121" display="https://www.secop.gov.co/CO1ContractsManagement/Tendering/ProcurementContractEdit/View?docUniqueIdentifier=CO1.PCCNTR.2425345&amp;prevCtxUrl=https%3a%2f%2fwww.secop.gov.co%2fCO1ContractsManagement%2fTendering%2fProcurementContractManagement%2fIndex&amp;prevCtxLbl=Contratos+" xr:uid="{9769AB75-5930-49CA-B40A-BFCEC203F4AD}"/>
    <hyperlink ref="X553" r:id="rId122" display="https://www.secop.gov.co/CO1ContractsManagement/Tendering/ProcurementContractEdit/View?docUniqueIdentifier=CO1.PCCNTR.2388149&amp;prevCtxUrl=https%3a%2f%2fwww.secop.gov.co%2fCO1ContractsManagement%2fTendering%2fProcurementContractManagement%2fIndex&amp;prevCtxLbl=Contratos+" xr:uid="{64315641-D8BB-4EAA-BDF8-F69C65AFD0E6}"/>
    <hyperlink ref="X552" r:id="rId123" display="https://www.secop.gov.co/CO1ContractsManagement/Tendering/ProcurementContractEdit/View?docUniqueIdentifier=CO1.PCCNTR.2388015&amp;prevCtxUrl=https%3a%2f%2fwww.secop.gov.co%2fCO1ContractsManagement%2fTendering%2fProcurementContractManagement%2fIndex&amp;prevCtxLbl=Contratos+" xr:uid="{6B8DA925-2FC1-43D9-A7FB-B224923FFBE0}"/>
    <hyperlink ref="X551" r:id="rId124" display="https://www.secop.gov.co/CO1ContractsManagement/Tendering/ProcurementContractEdit/View?docUniqueIdentifier=CO1.PCCNTR.2388306&amp;prevCtxUrl=https%3a%2f%2fwww.secop.gov.co%2fCO1ContractsManagement%2fTendering%2fProcurementContractManagement%2fIndex&amp;prevCtxLbl=Contratos+" xr:uid="{CF9C5119-37CB-405F-837B-E51461385355}"/>
    <hyperlink ref="X550" r:id="rId125" display="https://www.secop.gov.co/CO1ContractsManagement/Tendering/ProcurementContractEdit/View?docUniqueIdentifier=CO1.PCCNTR.2340694&amp;prevCtxUrl=https%3a%2f%2fwww.secop.gov.co%2fCO1ContractsManagement%2fTendering%2fProcurementContractManagement%2fIndex&amp;prevCtxLbl=Contratos+" xr:uid="{D0947ED9-16D8-426B-96D5-A9D5769E1FB9}"/>
    <hyperlink ref="X549" r:id="rId126" display="https://www.secop.gov.co/CO1ContractsManagement/Tendering/ProcurementContractEdit/View?docUniqueIdentifier=CO1.PCCNTR.2323496&amp;prevCtxUrl=https%3a%2f%2fwww.secop.gov.co%2fCO1ContractsManagement%2fTendering%2fProcurementContractManagement%2fIndex&amp;prevCtxLbl=Contratos+" xr:uid="{26449746-0949-4330-9027-54D57C5D35FE}"/>
    <hyperlink ref="X548" r:id="rId127" display="https://www.secop.gov.co/CO1ContractsManagement/Tendering/ProcurementContractEdit/View?docUniqueIdentifier=CO1.PCCNTR.2383655&amp;prevCtxUrl=https%3a%2f%2fwww.secop.gov.co%2fCO1ContractsManagement%2fTendering%2fProcurementContractManagement%2fIndex&amp;prevCtxLbl=Contratos+" xr:uid="{F6D5C4C6-B013-4948-8E30-31F6712F098C}"/>
    <hyperlink ref="X547" r:id="rId128" display="https://www.secop.gov.co/CO1ContractsManagement/Tendering/ProcurementContractEdit/View?docUniqueIdentifier=CO1.PCCNTR.2383650&amp;prevCtxUrl=https%3a%2f%2fwww.secop.gov.co%2fCO1ContractsManagement%2fTendering%2fProcurementContractManagement%2fIndex&amp;prevCtxLbl=Contratos+" xr:uid="{B87AEF37-30A0-4DE5-8013-DD9A8AA28ACD}"/>
    <hyperlink ref="X546" r:id="rId129" display="https://www.secop.gov.co/CO1ContractsManagement/Tendering/ProcurementContractEdit/View?docUniqueIdentifier=CO1.PCCNTR.2383284&amp;prevCtxUrl=https%3a%2f%2fwww.secop.gov.co%2fCO1ContractsManagement%2fTendering%2fProcurementContractManagement%2fIndex&amp;prevCtxLbl=Contratos+" xr:uid="{2C01EA02-CAB6-49B6-BDA7-631868C762B2}"/>
    <hyperlink ref="X545" r:id="rId130" display="https://www.secop.gov.co/CO1ContractsManagement/Tendering/ProcurementContractEdit/View?docUniqueIdentifier=CO1.PCCNTR.2381403&amp;prevCtxUrl=https%3a%2f%2fwww.secop.gov.co%2fCO1ContractsManagement%2fTendering%2fProcurementContractManagement%2fIndex&amp;prevCtxLbl=Contratos+" xr:uid="{AB6D64D1-336D-47FD-B5EA-1700BDB7477D}"/>
    <hyperlink ref="X544" r:id="rId131" display="https://www.secop.gov.co/CO1ContractsManagement/Tendering/ProcurementContractEdit/View?docUniqueIdentifier=CO1.PCCNTR.2381325&amp;prevCtxUrl=https%3a%2f%2fwww.secop.gov.co%2fCO1ContractsManagement%2fTendering%2fProcurementContractManagement%2fIndex&amp;prevCtxLbl=Contratos+" xr:uid="{D23C9255-FBAB-4E9E-9693-F0F60DF497E7}"/>
    <hyperlink ref="X543" r:id="rId132" display="https://www.secop.gov.co/CO1ContractsManagement/Tendering/ProcurementContractEdit/View?docUniqueIdentifier=CO1.PCCNTR.2381048&amp;prevCtxUrl=https%3a%2f%2fwww.secop.gov.co%2fCO1ContractsManagement%2fTendering%2fProcurementContractManagement%2fIndex&amp;prevCtxLbl=Contratos+" xr:uid="{0C433985-4205-4B50-96EE-8C37276AFB5D}"/>
    <hyperlink ref="X542" r:id="rId133" display="https://www.secop.gov.co/CO1ContractsManagement/Tendering/ProcurementContractEdit/View?docUniqueIdentifier=CO1.PCCNTR.2380498&amp;prevCtxUrl=https%3a%2f%2fwww.secop.gov.co%2fCO1ContractsManagement%2fTendering%2fProcurementContractManagement%2fIndex&amp;prevCtxLbl=Contratos+" xr:uid="{DA5BA416-E12D-4684-9383-1DC8A23FBF86}"/>
    <hyperlink ref="X541" r:id="rId134" display="https://www.secop.gov.co/CO1ContractsManagement/Tendering/ProcurementContractEdit/View?docUniqueIdentifier=CO1.PCCNTR.2377717&amp;prevCtxUrl=https%3a%2f%2fwww.secop.gov.co%2fCO1ContractsManagement%2fTendering%2fProcurementContractManagement%2fIndex&amp;prevCtxLbl=Contratos+" xr:uid="{D1EFC3CA-E3D9-444D-944C-C15A2C4A30ED}"/>
    <hyperlink ref="X540" r:id="rId135" display="https://www.secop.gov.co/CO1ContractsManagement/Tendering/ProcurementContractEdit/View?docUniqueIdentifier=CO1.PCCNTR.2377629&amp;prevCtxUrl=https%3a%2f%2fwww.secop.gov.co%2fCO1ContractsManagement%2fTendering%2fProcurementContractManagement%2fIndex&amp;prevCtxLbl=Contratos+" xr:uid="{11E1B9BE-CFA1-41F5-9DAF-7647C814B8B2}"/>
    <hyperlink ref="X526" r:id="rId136" display="https://www.secop.gov.co/CO1ContractsManagement/Tendering/ProcurementContractEdit/View?docUniqueIdentifier=CO1.PCCNTR.2345002&amp;prevCtxUrl=https%3a%2f%2fwww.secop.gov.co%2fCO1ContractsManagement%2fTendering%2fProcurementContractManagement%2fIndex&amp;prevCtxLbl=Contratos+" xr:uid="{6E835A8F-C96D-4557-B01A-902E036FAB41}"/>
    <hyperlink ref="X527" r:id="rId137" display="https://www.secop.gov.co/CO1ContractsManagement/Tendering/ProcurementContractEdit/View?docUniqueIdentifier=CO1.PCCNTR.2345003&amp;prevCtxUrl=https%3a%2f%2fwww.secop.gov.co%2fCO1ContractsManagement%2fTendering%2fProcurementContractManagement%2fIndex&amp;prevCtxLbl=Contratos+" xr:uid="{0D8446B6-57DE-4C3E-8EDF-EFA5F302DC57}"/>
    <hyperlink ref="X571" r:id="rId138" display="https://www.secop.gov.co/CO1ContractsManagement/Tendering/ProcurementContractEdit/View?docUniqueIdentifier=CO1.PCCNTR.2590307&amp;prevCtxUrl=https%3a%2f%2fwww.secop.gov.co%2fCO1ContractsManagement%2fTendering%2fProcurementContractManagement%2fIndex&amp;prevCtxLbl=Contratos+" xr:uid="{87761673-CD50-4812-995B-9046F101EBD0}"/>
    <hyperlink ref="X572" r:id="rId139" display="https://www.secop.gov.co/CO1ContractsManagement/Tendering/ProcurementContractEdit/View?docUniqueIdentifier=CO1.PCCNTR.2597211&amp;prevCtxUrl=https%3a%2f%2fwww.secop.gov.co%2fCO1ContractsManagement%2fTendering%2fProcurementContractManagement%2fIndex&amp;prevCtxLbl=Contratos+" xr:uid="{CFF9DE6A-7B43-488B-947B-4D73E6FE867F}"/>
    <hyperlink ref="M572" r:id="rId140" xr:uid="{25DCC0DF-172A-427E-96FA-97E2FCDC5F9A}"/>
    <hyperlink ref="M575" r:id="rId141" xr:uid="{7B92F2BB-6991-48E1-90B9-6C159A8766CC}"/>
    <hyperlink ref="X576" r:id="rId142" display="https://www.secop.gov.co/CO1ContractsManagement/Tendering/ProcurementContractEdit/View?docUniqueIdentifier=CO1.PCCNTR.2673408&amp;prevCtxUrl=https%3a%2f%2fwww.secop.gov.co%2fCO1ContractsManagement%2fTendering%2fProcurementContractManagement%2fIndex&amp;prevCtxLbl=Contratos+" xr:uid="{F355EECA-BB6B-4691-9FD4-78419A7CD128}"/>
    <hyperlink ref="X577" r:id="rId143" display="https://www.secop.gov.co/CO1ContractsManagement/Tendering/ProcurementContractEdit/View?docUniqueIdentifier=CO1.PCCNTR.2676191&amp;prevCtxUrl=https%3a%2f%2fwww.secop.gov.co%2fCO1ContractsManagement%2fTendering%2fProcurementContractManagement%2fIndex&amp;prevCtxLbl=Contratos+" xr:uid="{430A8FD6-C8EE-4E41-9F6D-C4577DD26A44}"/>
    <hyperlink ref="X575" r:id="rId144" display="https://www.secop.gov.co/CO1ContractsManagement/Tendering/ProcurementContractEdit/View?docUniqueIdentifier=CO1.PCCNTR.2672597&amp;prevCtxUrl=https%3a%2f%2fwww.secop.gov.co%2fCO1ContractsManagement%2fTendering%2fProcurementContractManagement%2fIndex&amp;prevCtxLbl=Contratos+" xr:uid="{3D065961-75FE-44F5-9FC7-40DFDAADD85D}"/>
    <hyperlink ref="M578" r:id="rId145" xr:uid="{7C2C638A-76D7-4586-87FE-1C156CEB7951}"/>
    <hyperlink ref="X578" r:id="rId146" display="https://www.secop.gov.co/CO1ContractsManagement/Tendering/ProcurementContractEdit/View?docUniqueIdentifier=CO1.PCCNTR.2711773&amp;prevCtxUrl=https%3a%2f%2fwww.secop.gov.co%2fCO1ContractsManagement%2fTendering%2fProcurementContractManagement%2fIndex&amp;prevCtxLbl=Contratos+" xr:uid="{0861BCC3-DFE2-4950-8707-03A58D1BC5E2}"/>
    <hyperlink ref="M579" r:id="rId147" xr:uid="{2A8FCF83-A36F-440E-830F-A5540F1C698A}"/>
    <hyperlink ref="X579" r:id="rId148" display="https://www.secop.gov.co/CO1ContractsManagement/Tendering/ProcurementContractEdit/Update?ProfileName=CCE-06-Seleccion_Abreviada_Menor_Cuantia&amp;PPI=CO1.PPI.13814650&amp;DocUniqueName=ContratoDeCompra&amp;DocTypeName=NextWay.Entities.Marketplace.Tendering.ProcurementContract&amp;ProfileVersion=8&amp;DocUniqueIdentifier=CO1.PCCNTR.2709210&amp;prevCtxUrl=https%3a%2f%2fwww.secop.gov.co%2fCO1ContractsManagement%2fTendering%2fProcurementContractManagement%2fIndex&amp;prevCtxLbl=Contratos+" xr:uid="{EB122767-9FB8-411E-B6E9-B05A9E95C534}"/>
    <hyperlink ref="M573" r:id="rId149" xr:uid="{9E24F844-872C-4DC2-A093-1F1E35D08EF0}"/>
    <hyperlink ref="X573" r:id="rId150" xr:uid="{BA2158ED-AD52-4391-B588-67A168C2FC83}"/>
    <hyperlink ref="M574" r:id="rId151" xr:uid="{C7D40966-1452-4401-9C17-7F46A761E698}"/>
    <hyperlink ref="X574" r:id="rId152" xr:uid="{B2C8E44B-94F3-49FD-A133-6CAFC1177365}"/>
    <hyperlink ref="M559" r:id="rId153" xr:uid="{75CF9DDD-6391-4556-86AE-F3A7471F2F4E}"/>
    <hyperlink ref="M580" r:id="rId154" xr:uid="{A52B2EC0-9893-4166-AC9F-78F7ABDE582F}"/>
    <hyperlink ref="X580" r:id="rId155" display="https://www.secop.gov.co/CO1ContractsManagement/Tendering/ProcurementContractEdit/View?docUniqueIdentifier=CO1.PCCNTR.2711335&amp;prevCtxUrl=https%3a%2f%2fwww.secop.gov.co%2fCO1ContractsManagement%2fTendering%2fProcurementContractManagement%2fIndex&amp;prevCtxLbl=Contratos+" xr:uid="{713675C4-5117-4201-AF2B-75C3AAC9D411}"/>
    <hyperlink ref="M581" r:id="rId156" xr:uid="{69870790-88E5-46D6-B268-C8F7133067B0}"/>
    <hyperlink ref="X581" r:id="rId157" display="https://www.secop.gov.co/CO1ContractsManagement/Tendering/ProcurementContractEdit/View?docUniqueIdentifier=CO1.PCCNTR.2719871&amp;prevCtxUrl=https%3a%2f%2fwww.secop.gov.co%2fCO1ContractsManagement%2fTendering%2fProcurementContractManagement%2fIndex&amp;prevCtxLbl=Contratos+" xr:uid="{1D988EB1-596A-43A8-8DE6-94C92F948CC9}"/>
    <hyperlink ref="X582" r:id="rId158" display="https://www.secop.gov.co/CO1ContractsManagement/Tendering/ProcurementContractEdit/View?docUniqueIdentifier=CO1.PCCNTR.2745598&amp;prevCtxUrl=https%3a%2f%2fwww.secop.gov.co%3a443%2fCO1ContractsManagement%2fTendering%2fProcurementContractManagement%2fIndex&amp;prevCtxLbl=Contratos+" xr:uid="{4AADD259-3D0D-456B-AD62-6E258B58423F}"/>
    <hyperlink ref="X583" r:id="rId159" display="https://www.secop.gov.co/CO1ContractsManagement/Tendering/ProcurementContractEdit/View?docUniqueIdentifier=CO1.PCCNTR.2750083&amp;prevCtxUrl=https%3a%2f%2fwww.secop.gov.co%2fCO1ContractsManagement%2fTendering%2fProcurementContractManagement%2fIndex&amp;prevCtxLbl=Contratos+" xr:uid="{71BA6F5A-91B3-440A-BDA8-46EB9FB27AE6}"/>
    <hyperlink ref="X584" r:id="rId160" display="https://www.secop.gov.co/CO1ContractsManagement/Tendering/ProcurementContractEdit/View?docUniqueIdentifier=CO1.PCCNTR.2750510&amp;prevCtxUrl=https%3a%2f%2fwww.secop.gov.co%2fCO1ContractsManagement%2fTendering%2fProcurementContractManagement%2fIndex&amp;prevCtxLbl=Contratos+" xr:uid="{6A89A075-E6A5-4AC2-9832-D4D7589D1A1D}"/>
    <hyperlink ref="M585" r:id="rId161" xr:uid="{C74A67BD-A079-4D9A-9EEC-9D381C703253}"/>
    <hyperlink ref="X585" r:id="rId162" display="https://www.secop.gov.co/CO1ContractsManagement/Tendering/ProcurementContractEdit/View?docUniqueIdentifier=CO1.PCCNTR.2750388&amp;prevCtxUrl=https%3a%2f%2fwww.secop.gov.co%2fCO1ContractsManagement%2fTendering%2fProcurementContractManagement%2fIndex&amp;prevCtxLbl=Contratos+" xr:uid="{D464696C-33CD-4F88-9E37-D9C69978AAE0}"/>
    <hyperlink ref="X587" r:id="rId163" display="https://www.secop.gov.co/CO1ContractsManagement/Tendering/ProcurementContractEdit/View?docUniqueIdentifier=CO1.PCCNTR.2753554&amp;prevCtxUrl=https%3a%2f%2fwww.secop.gov.co%3a443%2fCO1ContractsManagement%2fTendering%2fProcurementContractManagement%2fIndex&amp;prevCtxLbl=Contratos+" xr:uid="{39B31469-1A2C-40CC-89EB-E112C926ABBA}"/>
    <hyperlink ref="X588" r:id="rId164" display="https://www.secop.gov.co/CO1ContractsManagement/Tendering/ProcurementContractEdit/View?docUniqueIdentifier=CO1.PCCNTR.2757874&amp;prevCtxUrl=https%3a%2f%2fwww.secop.gov.co%2fCO1ContractsManagement%2fTendering%2fProcurementContractManagement%2fIndex&amp;prevCtxLbl=Contratos+" xr:uid="{ED75A733-7854-431A-9941-AE634BE63F7E}"/>
    <hyperlink ref="X589" r:id="rId165" display="https://www.secop.gov.co/CO1ContractsManagement/Tendering/ProcurementContractEdit/View?docUniqueIdentifier=CO1.PCCNTR.2758405&amp;prevCtxUrl=https%3a%2f%2fwww.secop.gov.co%2fCO1ContractsManagement%2fTendering%2fProcurementContractManagement%2fIndex&amp;prevCtxLbl=Contratos+" xr:uid="{B800AA9A-4229-40E9-AAC0-85FC2DD1A387}"/>
    <hyperlink ref="X590" r:id="rId166" display="https://www.secop.gov.co/CO1ContractsManagement/Tendering/ProcurementContractEdit/View?docUniqueIdentifier=CO1.PCCNTR.2763008&amp;prevCtxUrl=https%3a%2f%2fwww.secop.gov.co%2fCO1ContractsManagement%2fTendering%2fProcurementContractManagement%2fIndex&amp;prevCtxLbl=Contratos+" xr:uid="{37915B59-CE31-491B-B7A0-51EC6A49E62A}"/>
    <hyperlink ref="X591" r:id="rId167" display="https://www.secop.gov.co/CO1ContractsManagement/Tendering/ProcurementContractEdit/View?docUniqueIdentifier=CO1.PCCNTR.2762505&amp;prevCtxUrl=https%3a%2f%2fwww.secop.gov.co%3a443%2fCO1ContractsManagement%2fTendering%2fProcurementContractManagement%2fIndex&amp;prevCtxLbl=Contratos+" xr:uid="{CE8B155B-163C-4C29-9656-02E02EF056EA}"/>
    <hyperlink ref="M592" r:id="rId168" xr:uid="{0C8C0089-A641-4209-AF0B-40C032F7F236}"/>
    <hyperlink ref="X592" r:id="rId169" display="https://www.secop.gov.co/CO1ContractsManagement/Tendering/ProcurementContractEdit/View?docUniqueIdentifier=CO1.PCCNTR.2776514&amp;prevCtxUrl=https%3a%2f%2fwww.secop.gov.co%2fCO1ContractsManagement%2fTendering%2fProcurementContractManagement%2fIndex&amp;prevCtxLbl=Contratos+" xr:uid="{0075C097-9716-473E-A44B-FC7FA03996B5}"/>
    <hyperlink ref="M593" r:id="rId170" xr:uid="{BFCEA33E-DC73-4FD0-A051-86F8AB9D6232}"/>
    <hyperlink ref="X593" r:id="rId171" display="https://www.secop.gov.co/CO1ContractsManagement/Tendering/ProcurementContractEdit/View?docUniqueIdentifier=CO1.PCCNTR.2776684&amp;prevCtxUrl=https%3a%2f%2fwww.secop.gov.co%2fCO1ContractsManagement%2fTendering%2fProcurementContractManagement%2fIndex&amp;prevCtxLbl=Contratos+" xr:uid="{F201C133-16FA-4118-9AE4-D2916669A7C4}"/>
    <hyperlink ref="X594" r:id="rId172" display="https://www.secop.gov.co/CO1ContractsManagement/Tendering/ProcurementContractEdit/View?docUniqueIdentifier=CO1.PCCNTR.2795041&amp;prevCtxUrl=https%3a%2f%2fwww.secop.gov.co%2fCO1ContractsManagement%2fTendering%2fProcurementContractManagement%2fIndex&amp;prevCtxLbl=Contratos+" xr:uid="{D9F8BD85-E2B3-4B36-A377-7F053567E4AC}"/>
    <hyperlink ref="X229" r:id="rId173" display="https://www.secop.gov.co/CO1ContractsManagement/Tendering/ProcurementContractEdit/View?docUniqueIdentifier=CO1.PCCNTR.1324677&amp;prevCtxUrl=https%3a%2f%2fwww.secop.gov.co%2fCO1ContractsManagement%2fTendering%2fProcurementContractManagement%2fIndex&amp;prevCtxLbl=Contratos+" xr:uid="{8F84AB59-2A02-4F36-BC1A-CC744351C28C}"/>
    <hyperlink ref="X230" r:id="rId174" display="https://www.secop.gov.co/CO1ContractsManagement/Tendering/ProcurementContractEdit/View?docUniqueIdentifier=CO1.PCCNTR.1356959&amp;prevCtxUrl=https%3a%2f%2fwww.secop.gov.co%2fCO1ContractsManagement%2fTendering%2fProcurementContractManagement%2fIndex&amp;prevCtxLbl=Contratos+" xr:uid="{79FDD13A-80A2-4574-93F2-3FB58E7CB307}"/>
    <hyperlink ref="X231" r:id="rId175" display="https://www.secop.gov.co/CO1ContractsManagement/Tendering/ProcurementContractEdit/View?docUniqueIdentifier=CO1.PCCNTR.1363359&amp;prevCtxUrl=https%3a%2f%2fwww.secop.gov.co%2fCO1ContractsManagement%2fTendering%2fProcurementContractManagement%2fIndex&amp;prevCtxLbl=Contratos+" xr:uid="{89FFDF2C-F18F-475C-8E77-01749F4F958A}"/>
    <hyperlink ref="X232" r:id="rId176" display="https://www.secop.gov.co/CO1ContractsManagement/Tendering/ProcurementContractEdit/View?docUniqueIdentifier=CO1.PCCNTR.1364049&amp;prevCtxUrl=https%3a%2f%2fwww.secop.gov.co%2fCO1ContractsManagement%2fTendering%2fProcurementContractManagement%2fIndex&amp;prevCtxLbl=Contratos+" xr:uid="{C15549F9-0CEA-4D99-B797-D8EA6032F6B8}"/>
    <hyperlink ref="X233" r:id="rId177" display="https://www.secop.gov.co/CO1ContractsManagement/Tendering/ProcurementContractEdit/View?docUniqueIdentifier=CO1.PCCNTR.1368148&amp;prevCtxUrl=https%3a%2f%2fwww.secop.gov.co%2fCO1ContractsManagement%2fTendering%2fProcurementContractManagement%2fIndex&amp;prevCtxLbl=Contratos+" xr:uid="{384776A2-C78B-46EF-934A-C56FC934645A}"/>
    <hyperlink ref="X234" r:id="rId178" display="https://www.secop.gov.co/CO1ContractsManagement/Tendering/ProcurementContractEdit/View?docUniqueIdentifier=CO1.PCCNTR.1366671&amp;prevCtxUrl=https%3a%2f%2fwww.secop.gov.co%2fCO1ContractsManagement%2fTendering%2fProcurementContractManagement%2fIndex&amp;prevCtxLbl=Contratos+" xr:uid="{63A37413-1C52-46BC-A28B-BFB3D8669E7D}"/>
    <hyperlink ref="X235" r:id="rId179" display="https://www.secop.gov.co/CO1ContractsManagement/Tendering/ProcurementContractEdit/View?docUniqueIdentifier=CO1.PCCNTR.1371351&amp;prevCtxUrl=https%3a%2f%2fwww.secop.gov.co%2fCO1ContractsManagement%2fTendering%2fProcurementContractManagement%2fIndex&amp;prevCtxLbl=Contratos+" xr:uid="{CBA515BD-30EF-45F4-A790-22BA7ABE0739}"/>
    <hyperlink ref="X236" r:id="rId180" display="https://www.secop.gov.co/CO1ContractsManagement/Tendering/ProcurementContractEdit/View?docUniqueIdentifier=CO1.PCCNTR.1371269&amp;prevCtxUrl=https%3a%2f%2fwww.secop.gov.co%2fCO1ContractsManagement%2fTendering%2fProcurementContractManagement%2fIndex&amp;prevCtxLbl=Contratos+" xr:uid="{1B60E6B6-F264-456F-BEFB-E281D5D836DE}"/>
    <hyperlink ref="X237" r:id="rId181" display="https://www.secop.gov.co/CO1ContractsManagement/Tendering/ProcurementContractEdit/View?docUniqueIdentifier=CO1.PCCNTR.1370182&amp;prevCtxUrl=https%3a%2f%2fwww.secop.gov.co%2fCO1ContractsManagement%2fTendering%2fProcurementContractManagement%2fIndex&amp;prevCtxLbl=Contratos+" xr:uid="{1FDF7E1D-488B-431F-945B-9FD5BF795B74}"/>
    <hyperlink ref="X238" r:id="rId182" display="https://www.secop.gov.co/CO1ContractsManagement/Tendering/ProcurementContractEdit/View?docUniqueIdentifier=CO1.PCCNTR.1377646&amp;prevCtxUrl=https%3a%2f%2fwww.secop.gov.co%2fCO1ContractsManagement%2fTendering%2fProcurementContractManagement%2fIndex&amp;prevCtxLbl=Contratos+" xr:uid="{9C06FE23-3C8E-4B7B-8CD3-E92473574F22}"/>
    <hyperlink ref="X239" r:id="rId183" display="https://www.secop.gov.co/CO1ContractsManagement/Tendering/ProcurementContractEdit/View?docUniqueIdentifier=CO1.PCCNTR.1377817&amp;prevCtxUrl=https%3a%2f%2fwww.secop.gov.co%2fCO1ContractsManagement%2fTendering%2fProcurementContractManagement%2fIndex&amp;prevCtxLbl=Contratos+" xr:uid="{41FC9400-2A95-49D6-8909-82A802FF92B1}"/>
    <hyperlink ref="X240" r:id="rId184" display="https://www.secop.gov.co/CO1ContractsManagement/Tendering/ProcurementContractEdit/View?docUniqueIdentifier=CO1.PCCNTR.1373810&amp;prevCtxUrl=https%3a%2f%2fwww.secop.gov.co%2fCO1ContractsManagement%2fTendering%2fProcurementContractManagement%2fIndex&amp;prevCtxLbl=Contratos+" xr:uid="{84181B48-C825-4820-BBD6-F2FE7485FDEC}"/>
    <hyperlink ref="X241" r:id="rId185" display="https://www.secop.gov.co/CO1ContractsManagement/Tendering/ProcurementContractEdit/View?docUniqueIdentifier=CO1.PCCNTR.1389096&amp;prevCtxUrl=https%3a%2f%2fwww.secop.gov.co%2fCO1ContractsManagement%2fTendering%2fProcurementContractManagement%2fIndex&amp;prevCtxLbl=Contratos+" xr:uid="{4E3A2468-3A70-44BA-A2FF-870A0F2CA2D8}"/>
    <hyperlink ref="X242" r:id="rId186" display="https://www.secop.gov.co/CO1ContractsManagement/Tendering/ProcurementContractEdit/View?docUniqueIdentifier=CO1.PCCNTR.1389408&amp;prevCtxUrl=https%3a%2f%2fwww.secop.gov.co%2fCO1ContractsManagement%2fTendering%2fProcurementContractManagement%2fIndex&amp;prevCtxLbl=Contratos+" xr:uid="{ABAB3185-8411-436F-AC59-DF1705EA7748}"/>
    <hyperlink ref="X243" r:id="rId187" display="https://www.secop.gov.co/CO1ContractsManagement/Tendering/ProcurementContractEdit/View?docUniqueIdentifier=CO1.PCCNTR.1388631&amp;prevCtxUrl=https%3a%2f%2fwww.secop.gov.co%2fCO1ContractsManagement%2fTendering%2fProcurementContractManagement%2fIndex&amp;prevCtxLbl=Contratos+" xr:uid="{3E1DA2D0-B922-46C8-AB10-7FFE94E19E67}"/>
    <hyperlink ref="X244" r:id="rId188" display="https://www.secop.gov.co/CO1ContractsManagement/Tendering/ProcurementContractEdit/View?docUniqueIdentifier=CO1.PCCNTR.1388631&amp;prevCtxUrl=https%3a%2f%2fwww.secop.gov.co%2fCO1ContractsManagement%2fTendering%2fProcurementContractManagement%2fIndex&amp;prevCtxLbl=Contratos+" xr:uid="{3D1E3181-9D3C-4107-9C9E-7C2FED1D8BD6}"/>
    <hyperlink ref="X379" r:id="rId189" display="https://www.contratos.gov.co/consultas/detalleProceso.do?numConstancia=20-22-18422&amp;g-recaptcha-response=03AGdBq25fHjRJbq8ZKXUTFZdXdgbXd-XIKDVjxFqYcEChES8TeSqyMOF65jGP4XfquVyHgmujC82FMhm5O-mH67XlEpLkBylCF-FldlNNFO6siiY2WQ88jd_vLsTaizW0gVvvm1iiprKBK9xaYVwxmKvxATbFYhQ0U4tH-rWfEB34txYXYIFeThzWzDVb-ue4iVPOugIeg54FCYqyA4arUT6XRuvP9YDIWxluDnZIHGRRGUHIO3FVXR2Zf-4L7SbwV_ivhSQ_SfJ6VHLLHcaaGGzlVF1pOi4WAFtSMluYvrP-n365mAqnaHIxr8bSRi7dM5fB0wb-YT7UOekaFtLL2gw76btKUWiObKb-mmzwLQXKAPSdpeoew3WmWzCuDrhsT6A2iF34MV00nIcFMJDhUoHtDX56upy2YL51NLXewvETYTJ_U1cpsp0C4in6Wr_vTZdhnXeBqvhbGtOj4GjBF-A5ctEHY543BQ" xr:uid="{3849359C-005E-4C6F-A61A-C8BDAC47BEC5}"/>
    <hyperlink ref="X380" r:id="rId190" display="https://www.contratos.gov.co/consultas/detalleProceso.do?numConstancia=20-22-18422&amp;g-recaptcha-response=03AGdBq25fHjRJbq8ZKXUTFZdXdgbXd-XIKDVjxFqYcEChES8TeSqyMOF65jGP4XfquVyHgmujC82FMhm5O-mH67XlEpLkBylCF-FldlNNFO6siiY2WQ88jd_vLsTaizW0gVvvm1iiprKBK9xaYVwxmKvxATbFYhQ0U4tH-rWfEB34txYXYIFeThzWzDVb-ue4iVPOugIeg54FCYqyA4arUT6XRuvP9YDIWxluDnZIHGRRGUHIO3FVXR2Zf-4L7SbwV_ivhSQ_SfJ6VHLLHcaaGGzlVF1pOi4WAFtSMluYvrP-n365mAqnaHIxr8bSRi7dM5fB0wb-YT7UOekaFtLL2gw76btKUWiObKb-mmzwLQXKAPSdpeoew3WmWzCuDrhsT6A2iF34MV00nIcFMJDhUoHtDX56upy2YL51NLXewvETYTJ_U1cpsp0C4in6Wr_vTZdhnXeBqvhbGtOj4GjBF-A5ctEHY543BQ" xr:uid="{EE8F3E3C-8AC4-43AC-A7D4-822E814F4CFE}"/>
    <hyperlink ref="X381" r:id="rId191" display="https://www.contratos.gov.co/consultas/detalleProceso.do?numConstancia=20-22-18421&amp;g-recaptcha-response=03AGdBq27Nst2U0iKTyrKXkjRFRr4yCJ026XVjqg2BJO5ScHxU0E2-Zf_5RjjurGxI74Obly-rrhH2ltNJMMh1JAiiTn0Sr_oTK9nT1Czba0BnAtavjaVHGLZPa2ey76wl7ZmNWb4E181pL3SCcHNvvdlmyFI0dJgghGuXmIEggP2uo40oqg_7aOW4YJMc0b4eSRS3G_RAlZFrgFDftsvMtOM4OMnjzDM4XH7y44X5Y9mJFA9bUU22SzB9nzqjYAUKO9H9tIciPPTX7pAtfjxLnNgoIgmvy3wJMvIbLGr1pVBUlufMySrFfCPsOtSskRne5qnB1Xs3G-71jHh_uHa9SF9g_iVCg_34mY3-XCcstGBo_W1A7FgomPGoWCPeuLbWnj_-5658PP7JVno3K1m1fqj2vzOUEQXu3TBv5S1iWlQei8sVkZB2RPAuQT59wkqE3aZPnZ6CiLuGBmbUGhjl8pYolpmTop-tIQ" xr:uid="{0F4733E2-63EC-46FE-B53E-873C4CB711B4}"/>
    <hyperlink ref="X382" r:id="rId192" display="https://www.contratos.gov.co/consultas/detalleProceso.do?numConstancia=20-22-18421&amp;g-recaptcha-response=03AGdBq27Nst2U0iKTyrKXkjRFRr4yCJ026XVjqg2BJO5ScHxU0E2-Zf_5RjjurGxI74Obly-rrhH2ltNJMMh1JAiiTn0Sr_oTK9nT1Czba0BnAtavjaVHGLZPa2ey76wl7ZmNWb4E181pL3SCcHNvvdlmyFI0dJgghGuXmIEggP2uo40oqg_7aOW4YJMc0b4eSRS3G_RAlZFrgFDftsvMtOM4OMnjzDM4XH7y44X5Y9mJFA9bUU22SzB9nzqjYAUKO9H9tIciPPTX7pAtfjxLnNgoIgmvy3wJMvIbLGr1pVBUlufMySrFfCPsOtSskRne5qnB1Xs3G-71jHh_uHa9SF9g_iVCg_34mY3-XCcstGBo_W1A7FgomPGoWCPeuLbWnj_-5658PP7JVno3K1m1fqj2vzOUEQXu3TBv5S1iWlQei8sVkZB2RPAuQT59wkqE3aZPnZ6CiLuGBmbUGhjl8pYolpmTop-tIQ" xr:uid="{F7580BA5-72A5-4785-A507-32622EE38E32}"/>
    <hyperlink ref="X383" r:id="rId193" display="https://www.contratos.gov.co/consultas/detalleProceso.do?numConstancia=20-22-18419&amp;g-recaptcha-response=03AGdBq27GaB7IzAnWs8tM_cKvp2dVdfwfbl2mxFxRa_yQfq8UAMG_Atjr51QrlX3lo-nQWqWh9VS30feBSniGyTMh-aPVOkTO2FNYuODJ_LW7ib9EqsbggO9BuIrHqIvmFnGJNP5Epg9gMKS8ju2JZQv1QB98SoUZkqx-8uzSKZjLrujCQvE1OmoPpjdNYnGfP9I1f7arE65VDK4Blal8BdhzI-7qeBHGT_qWkQxNK4j0xQAkyTSbn4xy8cv_HiKBNrmXaTNhcI6h9OKtYb25tw_1Td0_tSL6u2HVQsjvo5WJZo6vO1BKb_Rnz0YXXFK5Qm09S0HpThKVNTsSmZFUWfFWulsNPOQqYK2lgharWkiZo4P72y8WKZa0Ic1-sm9cgDN5ZNENqnE-xsrjHoNVpQnZorN4JFidIsjXv6iPljuWIi4lK1wR09aMVY6nIAboe3FTsXk_OofW279sAt4FMkDUhpcjYE-CHQ" xr:uid="{B8B4A02C-A3F6-47CC-9A48-66D1178AE307}"/>
  </hyperlinks>
  <pageMargins left="0.7" right="0.7" top="0.75" bottom="0.75" header="0.3" footer="0.3"/>
  <pageSetup orientation="portrait" horizontalDpi="300" verticalDpi="300" r:id="rId194"/>
  <legacyDrawing r:id="rId195"/>
  <tableParts count="1">
    <tablePart r:id="rId196"/>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Nicolle Hernandez</dc:creator>
  <cp:keywords/>
  <dc:description/>
  <cp:lastModifiedBy/>
  <cp:revision/>
  <dcterms:created xsi:type="dcterms:W3CDTF">2021-02-01T02:52:13Z</dcterms:created>
  <dcterms:modified xsi:type="dcterms:W3CDTF">2021-08-26T20:00:09Z</dcterms:modified>
  <cp:category/>
  <cp:contentStatus/>
</cp:coreProperties>
</file>